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4" sheetId="1" r:id="rId1"/>
  </sheets>
  <definedNames/>
  <calcPr fullCalcOnLoad="1" refMode="R1C1"/>
</workbook>
</file>

<file path=xl/sharedStrings.xml><?xml version="1.0" encoding="utf-8"?>
<sst xmlns="http://schemas.openxmlformats.org/spreadsheetml/2006/main" count="2235" uniqueCount="869">
  <si>
    <t>Адрес: 109316, Москва г, Волгоградский пр-кт, д. 32, корп. 21
Телефоны: 8-495-792-54-70; 8-963-782-84-24,  piroall@mail.ru</t>
  </si>
  <si>
    <t xml:space="preserve">       Выбираем размер скидки в зависимости от объема покупаемого товара </t>
  </si>
  <si>
    <t>Адрес: 129301. Москва г, Проспект Мира , дом 186, корп. 2                                   Телефоны: 8-495-682-67-31; 8-963-782-81-63,  piro186@mail.ru</t>
  </si>
  <si>
    <t>Товар Китая</t>
  </si>
  <si>
    <t>Товар России</t>
  </si>
  <si>
    <t>Прайс-лист</t>
  </si>
  <si>
    <t>Для понятия фасовки пример Р1030 Хлопающие шары: 1/16/12/6 
читается: 16 блоков в  1коробке;  12 упаковок в блоке;  6 штук в упаковке</t>
  </si>
  <si>
    <t>08.02.2018</t>
  </si>
  <si>
    <t>Артикул</t>
  </si>
  <si>
    <t>Наименование* Фасовка
(крб.тр/бл/уп/шт)</t>
  </si>
  <si>
    <t>мин. ед. изм*</t>
  </si>
  <si>
    <t>Цены в руб. КРУПНООПТОВАЯ (руб.)</t>
  </si>
  <si>
    <t>Количество</t>
  </si>
  <si>
    <t>Цена за 1 шт со скидкой</t>
  </si>
  <si>
    <t>ЗАКАЗ</t>
  </si>
  <si>
    <t>Стоимость товара со скидкой</t>
  </si>
  <si>
    <t>за шт.</t>
  </si>
  <si>
    <t>за мин. ед.изм.</t>
  </si>
  <si>
    <t>за коробку транспортн.</t>
  </si>
  <si>
    <t xml:space="preserve"> шт. в мин. ед. изм.</t>
  </si>
  <si>
    <t>мин.ед.изм.в коробке</t>
  </si>
  <si>
    <t xml:space="preserve"> шт. в коробке</t>
  </si>
  <si>
    <t>Штук</t>
  </si>
  <si>
    <t>Блок или упаковка</t>
  </si>
  <si>
    <t>Тр. КОР</t>
  </si>
  <si>
    <t>Эта позиция в прайсе продается только блоками или упаковками . В колонке штуки не ставятся</t>
  </si>
  <si>
    <t>БЫТОВАЯ ПИРОТЕХНИКА</t>
  </si>
  <si>
    <t>1.РУССКИЙ ФЕЙЕРВЕРК</t>
  </si>
  <si>
    <t>1.1.1.ПЕТАРДЫ ФИТИЛЬНЫЕ</t>
  </si>
  <si>
    <t>Р1030</t>
  </si>
  <si>
    <t xml:space="preserve"> Хлопающие шары *  1/16/12/6</t>
  </si>
  <si>
    <t>Бл</t>
  </si>
  <si>
    <t>72</t>
  </si>
  <si>
    <t>16</t>
  </si>
  <si>
    <t>1152</t>
  </si>
  <si>
    <t>Р1040</t>
  </si>
  <si>
    <t xml:space="preserve"> Связка-16 *  1/24/60</t>
  </si>
  <si>
    <t>Уп</t>
  </si>
  <si>
    <t>60</t>
  </si>
  <si>
    <t>24</t>
  </si>
  <si>
    <t>1440</t>
  </si>
  <si>
    <t>Р1080***</t>
  </si>
  <si>
    <t xml:space="preserve"> К-8 мини *  1/160/12</t>
  </si>
  <si>
    <t>12</t>
  </si>
  <si>
    <t>160</t>
  </si>
  <si>
    <t>1920</t>
  </si>
  <si>
    <t>1.1.2.ПЕТАРДЫ ТЕРОЧНЫЕ</t>
  </si>
  <si>
    <t>Р1202</t>
  </si>
  <si>
    <t xml:space="preserve"> К-2 *  25/15/20</t>
  </si>
  <si>
    <t>300</t>
  </si>
  <si>
    <t>25</t>
  </si>
  <si>
    <t>7500</t>
  </si>
  <si>
    <t>Р1301</t>
  </si>
  <si>
    <t xml:space="preserve"> К-3 *  50/10/10</t>
  </si>
  <si>
    <t>100</t>
  </si>
  <si>
    <t>50</t>
  </si>
  <si>
    <t>5000</t>
  </si>
  <si>
    <t>Р1420</t>
  </si>
  <si>
    <t xml:space="preserve"> Черная метка *  1/16/12/12</t>
  </si>
  <si>
    <t>144</t>
  </si>
  <si>
    <t>2304</t>
  </si>
  <si>
    <t>1.1.3.ИЗДЕЛИЯ ДЛЯ ПРАКТИЧЕСКИХ ИГР И ИМИТАЦИЙ</t>
  </si>
  <si>
    <t>Р1050</t>
  </si>
  <si>
    <t xml:space="preserve"> Лимонка (с чекой) *  1/60/12</t>
  </si>
  <si>
    <t>720</t>
  </si>
  <si>
    <t>Р1060</t>
  </si>
  <si>
    <t xml:space="preserve"> Бомба с чекой *  1/50/6</t>
  </si>
  <si>
    <t>6</t>
  </si>
  <si>
    <t>Р1084</t>
  </si>
  <si>
    <t xml:space="preserve"> Мега К *  1/100/3</t>
  </si>
  <si>
    <t>3</t>
  </si>
  <si>
    <t>1.1.4.РАКЕТЫ</t>
  </si>
  <si>
    <t>Р2010</t>
  </si>
  <si>
    <t xml:space="preserve"> Пугач *  25/12/12</t>
  </si>
  <si>
    <t>3600</t>
  </si>
  <si>
    <t>Р2600</t>
  </si>
  <si>
    <t xml:space="preserve"> Метеор *  1/24/4</t>
  </si>
  <si>
    <t>4</t>
  </si>
  <si>
    <t>96</t>
  </si>
  <si>
    <t>1.1.5.ЛЕТАЮЩИЕ ФЕЙЕРВЕРКИ</t>
  </si>
  <si>
    <t>Р3010</t>
  </si>
  <si>
    <t xml:space="preserve"> Огненные пчелы *  30/10/12</t>
  </si>
  <si>
    <t>120</t>
  </si>
  <si>
    <t>30</t>
  </si>
  <si>
    <t>Р3020</t>
  </si>
  <si>
    <t xml:space="preserve"> Мотылек *  16/10/12</t>
  </si>
  <si>
    <t>Р3110</t>
  </si>
  <si>
    <t xml:space="preserve"> Лунный цветок *  1/120/6</t>
  </si>
  <si>
    <t>1.1.6.НАЗЕМНЫЕ ФЕЙЕРВЕРКИ</t>
  </si>
  <si>
    <t>Р3520</t>
  </si>
  <si>
    <t xml:space="preserve"> Веселый жук *  1/20/12/6</t>
  </si>
  <si>
    <t>20</t>
  </si>
  <si>
    <t>1.1.7.ФОНТАНЫ</t>
  </si>
  <si>
    <t>Р4070</t>
  </si>
  <si>
    <t xml:space="preserve"> Мир фэнтези *  1/18/4</t>
  </si>
  <si>
    <t>Шт</t>
  </si>
  <si>
    <t>1</t>
  </si>
  <si>
    <t>Р4110</t>
  </si>
  <si>
    <t xml:space="preserve"> Золотой вулкан *  1/10/2</t>
  </si>
  <si>
    <t>Р4114</t>
  </si>
  <si>
    <t xml:space="preserve"> Веселый вулкан *  1/10/2</t>
  </si>
  <si>
    <t>Р4115</t>
  </si>
  <si>
    <t xml:space="preserve"> Волшебный вулкан *  1/10/2</t>
  </si>
  <si>
    <t>Р4210</t>
  </si>
  <si>
    <t xml:space="preserve"> Театр кукол *  1/36/4</t>
  </si>
  <si>
    <t>36</t>
  </si>
  <si>
    <t>Р4320</t>
  </si>
  <si>
    <t xml:space="preserve"> Шахерезада *  1/24/1</t>
  </si>
  <si>
    <t>Р4350</t>
  </si>
  <si>
    <t xml:space="preserve"> 3Д-Ёлка *  1/24/1</t>
  </si>
  <si>
    <t>Р4512</t>
  </si>
  <si>
    <t xml:space="preserve"> Золотой скарабей *  1/12/1</t>
  </si>
  <si>
    <t>Р4515</t>
  </si>
  <si>
    <t xml:space="preserve"> Люблю *  1/16/1</t>
  </si>
  <si>
    <t>Р4811</t>
  </si>
  <si>
    <t xml:space="preserve"> Фонтан настольный цветопламенный *  20/12/4</t>
  </si>
  <si>
    <t>240</t>
  </si>
  <si>
    <t>960</t>
  </si>
  <si>
    <t>1.1.8.РИМСКИЕ СВЕЧИ</t>
  </si>
  <si>
    <t>Р5080</t>
  </si>
  <si>
    <t xml:space="preserve"> Римская свеча-30 (0,3" х 30) *  1/36/12</t>
  </si>
  <si>
    <t>432</t>
  </si>
  <si>
    <t>Р5300</t>
  </si>
  <si>
    <t xml:space="preserve"> Вьюга (0,5" х 8) *  1/36/4</t>
  </si>
  <si>
    <t>Р5310</t>
  </si>
  <si>
    <t xml:space="preserve"> Сакура (0,5" х 10) *  1/36/4</t>
  </si>
  <si>
    <t>Р5320</t>
  </si>
  <si>
    <t xml:space="preserve"> Егоза (0,4" х 10) *  1/36/4</t>
  </si>
  <si>
    <t>Р5516</t>
  </si>
  <si>
    <t xml:space="preserve"> Барракуда (0,8" х 5) *  1/20/4</t>
  </si>
  <si>
    <t>80</t>
  </si>
  <si>
    <t>Р5606</t>
  </si>
  <si>
    <t xml:space="preserve"> Примадонна (1" х 8) *  1/24/2</t>
  </si>
  <si>
    <t>2</t>
  </si>
  <si>
    <t>48</t>
  </si>
  <si>
    <t>Р5720</t>
  </si>
  <si>
    <t xml:space="preserve"> Магнолия (1,2" х 8) *  1/30/1</t>
  </si>
  <si>
    <t>Р5726</t>
  </si>
  <si>
    <t xml:space="preserve"> Хризантема (1,2" х 8) *  1/30/1</t>
  </si>
  <si>
    <t>Р5800</t>
  </si>
  <si>
    <t xml:space="preserve"> Альтаир (1,5" х 8) *  1/18/1</t>
  </si>
  <si>
    <t>18</t>
  </si>
  <si>
    <t>1.2.1.ФОНТАНЫ-САЛЮТЫ</t>
  </si>
  <si>
    <t>Р6720</t>
  </si>
  <si>
    <t xml:space="preserve"> Салют-проказник (фонтан + салют) *  1/40</t>
  </si>
  <si>
    <t>40</t>
  </si>
  <si>
    <t>Р6750</t>
  </si>
  <si>
    <t xml:space="preserve"> Сияние (фонтан + бурачный салют) *  1/24</t>
  </si>
  <si>
    <t>1.2.2.БАТАРЕИ САЛЮТОВ</t>
  </si>
  <si>
    <t>1.2.2.1.БАТАРЕИ САЛЮТОВ: калибр 0,3" - 0,8"</t>
  </si>
  <si>
    <t>Р7010</t>
  </si>
  <si>
    <t xml:space="preserve"> Ананас (0,6"х 12) *  1/36</t>
  </si>
  <si>
    <t>Р7020</t>
  </si>
  <si>
    <t xml:space="preserve"> Малибу (0,7"х 20) *  1/24</t>
  </si>
  <si>
    <t>Р7045</t>
  </si>
  <si>
    <t xml:space="preserve"> Бинго  (0,8" х 9) *  1/24</t>
  </si>
  <si>
    <t>Р7064</t>
  </si>
  <si>
    <t xml:space="preserve"> Фиеста  (0,8" х 16) СУПЕР ЦЕНА МОНОБЛОК *  1/24/1</t>
  </si>
  <si>
    <t>Р7065</t>
  </si>
  <si>
    <t xml:space="preserve"> Морозушко (0,8" х 16) *  1/24</t>
  </si>
  <si>
    <t>Р7071</t>
  </si>
  <si>
    <t xml:space="preserve"> Мороз трескучий (0,8" х 16) *  1/24</t>
  </si>
  <si>
    <t>Р7072</t>
  </si>
  <si>
    <t xml:space="preserve"> Банзай (0.6"х 16) *  1/24/1</t>
  </si>
  <si>
    <t>Р7132</t>
  </si>
  <si>
    <t xml:space="preserve"> Хит (0,8" х 6) *  1/24</t>
  </si>
  <si>
    <t>Р7150</t>
  </si>
  <si>
    <t xml:space="preserve"> Мулен Руж (0,8" х 8) *  1/24</t>
  </si>
  <si>
    <t>Р7165</t>
  </si>
  <si>
    <t xml:space="preserve"> Джокер (0,8" х 9) *  1/24</t>
  </si>
  <si>
    <t>Р7200</t>
  </si>
  <si>
    <t xml:space="preserve"> Текила-бум (0,8"х 12) *  1/24</t>
  </si>
  <si>
    <t>Р7205</t>
  </si>
  <si>
    <t xml:space="preserve"> Иван-Царевич (0,8"х 13) *  1/24</t>
  </si>
  <si>
    <t>Р7230</t>
  </si>
  <si>
    <t xml:space="preserve"> Ва-банк! (0,8"х 19) *  1/12</t>
  </si>
  <si>
    <t>Р7314</t>
  </si>
  <si>
    <t xml:space="preserve"> Сомбреро (0,8"х 26) *  1/12</t>
  </si>
  <si>
    <t>Р7326</t>
  </si>
  <si>
    <t xml:space="preserve"> Краски жизни (0,8" х 90) *  1/4/1</t>
  </si>
  <si>
    <t>Р7328</t>
  </si>
  <si>
    <t xml:space="preserve"> Новогоднее приключение ( 0,8" х 96) *  1/4</t>
  </si>
  <si>
    <t>Р7352</t>
  </si>
  <si>
    <t xml:space="preserve"> С Наступающим! (0,8"х100) "СУПЕР ЦЕНА!" МОНОБЛОК *  1/4</t>
  </si>
  <si>
    <t>Р7362</t>
  </si>
  <si>
    <t xml:space="preserve"> Новый год шагает (0,8" х 150) *  1/1/1</t>
  </si>
  <si>
    <t>Р7364</t>
  </si>
  <si>
    <t xml:space="preserve"> Отдыхаем хорошо! ( 0,8" х 150) "СУПЕР ЦЕНА!" *  1/2</t>
  </si>
  <si>
    <t>1.2.2.2.БАТАРЕИ САЛЮТОВ: калибр 1,0"</t>
  </si>
  <si>
    <t>Р7342</t>
  </si>
  <si>
    <t xml:space="preserve"> Встречайте! (1,0" х 16) *  1/12</t>
  </si>
  <si>
    <t>Р7453</t>
  </si>
  <si>
    <t xml:space="preserve"> Мандаринка (1,0"х 8) *  1/18</t>
  </si>
  <si>
    <t>Р7456</t>
  </si>
  <si>
    <t xml:space="preserve"> Двое из ларца (1,0"х 10) *  1/24</t>
  </si>
  <si>
    <t>Р7463</t>
  </si>
  <si>
    <t xml:space="preserve"> Диковинка (1" х 16) *  1/12/1</t>
  </si>
  <si>
    <t>Р7468</t>
  </si>
  <si>
    <t xml:space="preserve"> Капитан Морган (1" х 19) МОНОБЛОК *  1/12/1</t>
  </si>
  <si>
    <t>Р7482</t>
  </si>
  <si>
    <t xml:space="preserve"> Час пик (1" х 16) *  1/18/1</t>
  </si>
  <si>
    <t>Р7485</t>
  </si>
  <si>
    <t xml:space="preserve"> Золотые бубенцы (1" х 20) *  1/12/1</t>
  </si>
  <si>
    <t>Р7486</t>
  </si>
  <si>
    <t xml:space="preserve"> Запах хвои (1"х20) МОНОБЛОК *  1/12</t>
  </si>
  <si>
    <t>Р7494</t>
  </si>
  <si>
    <t xml:space="preserve"> Снежная сказка (1" х 25) *  1/9/1</t>
  </si>
  <si>
    <t>9</t>
  </si>
  <si>
    <t>Р7495</t>
  </si>
  <si>
    <t xml:space="preserve"> Новогодняя затея (1" х 40) *  1/6/1</t>
  </si>
  <si>
    <t>Р7512</t>
  </si>
  <si>
    <t xml:space="preserve"> Оранжевое небо (1" х 136) *  1/1</t>
  </si>
  <si>
    <t>Р7518</t>
  </si>
  <si>
    <t xml:space="preserve"> Храброе сердце (1" х 49) *  1/4/1</t>
  </si>
  <si>
    <t>Р7524***</t>
  </si>
  <si>
    <t xml:space="preserve"> Три белых коня (1,0" х 49) *  1/4/1</t>
  </si>
  <si>
    <t>Р7525</t>
  </si>
  <si>
    <t xml:space="preserve"> Сказка на ночь ( 1" х 48) *  1/4/1</t>
  </si>
  <si>
    <t>Р7526</t>
  </si>
  <si>
    <t xml:space="preserve"> Шумный праздник (1,0"х 75) *  1/2/1</t>
  </si>
  <si>
    <t>Р7530</t>
  </si>
  <si>
    <t xml:space="preserve"> Искандер (1,0"х64) "СУПЕР ЦЕНА!" *  1/4/1</t>
  </si>
  <si>
    <t>Р7533</t>
  </si>
  <si>
    <t xml:space="preserve"> Экспедиция (1,0"х 100) МОНОБЛОК *  1/2/1</t>
  </si>
  <si>
    <t>Р7534</t>
  </si>
  <si>
    <t xml:space="preserve"> Великолепный век (1" х 81) *  1/2/1</t>
  </si>
  <si>
    <t>Р7536</t>
  </si>
  <si>
    <t xml:space="preserve"> Корпоративка (1" x 88) *  1/2/1</t>
  </si>
  <si>
    <t>Р7538</t>
  </si>
  <si>
    <t xml:space="preserve"> Экспедиция (1,0"х 96) *  1/2/1</t>
  </si>
  <si>
    <t>1.2.2.3.БАТАРЕИ САЛЮТОВ: калибр 1,25"</t>
  </si>
  <si>
    <t>Р7547</t>
  </si>
  <si>
    <t xml:space="preserve"> Бой курантов (1,25" х 12) *  1/12/1</t>
  </si>
  <si>
    <t>Р7564</t>
  </si>
  <si>
    <t xml:space="preserve"> С новым годом! (1,25" х 19) МОНОБЛОК *  1/8</t>
  </si>
  <si>
    <t>8</t>
  </si>
  <si>
    <t>Р7591</t>
  </si>
  <si>
    <t xml:space="preserve"> С Рождеством! (1,25"х 19) МОНОБЛОК *  1/8</t>
  </si>
  <si>
    <t>Р7593</t>
  </si>
  <si>
    <t xml:space="preserve"> У Дачи (1,25"х 19) МОНОБЛОК *  1/8</t>
  </si>
  <si>
    <t>Р7594</t>
  </si>
  <si>
    <t xml:space="preserve"> Тагил рулит! (1,25"х 19) МОНОБЛОК *  1/8</t>
  </si>
  <si>
    <t>Р7822</t>
  </si>
  <si>
    <t xml:space="preserve"> Волшебный фейерверк (1,25" х 48) *  1/3/1</t>
  </si>
  <si>
    <t>Р7832</t>
  </si>
  <si>
    <t xml:space="preserve"> Новогодние каникулы (1,25"х 35) *  1/4/1</t>
  </si>
  <si>
    <t>Р7842</t>
  </si>
  <si>
    <t xml:space="preserve"> Огненный рубеж (1,25"х 36) *  1/4</t>
  </si>
  <si>
    <t>Р7846</t>
  </si>
  <si>
    <t xml:space="preserve"> Чистое золото (1,25"х 36) СУПЕР ЦЕНА,МОНОБЛОК NEW *  1/4</t>
  </si>
  <si>
    <t>Р7884</t>
  </si>
  <si>
    <t xml:space="preserve"> Гуляй, страна! ( 1,25" х 41) *  1/4</t>
  </si>
  <si>
    <t>Р7904</t>
  </si>
  <si>
    <t xml:space="preserve"> Салют Столичный(1,25"х 48) СУПЕР ЦЕНА, МОНОБЛОК *  1/4</t>
  </si>
  <si>
    <t>Р7958</t>
  </si>
  <si>
    <t xml:space="preserve"> ПВО (1,25"х 50) "СУПЕР ЦЕНА!" *  1/3</t>
  </si>
  <si>
    <t>Р7961</t>
  </si>
  <si>
    <t xml:space="preserve"> Новогоднее настроение (1,25"х 70) *  1/2/1</t>
  </si>
  <si>
    <t>Р7990</t>
  </si>
  <si>
    <t xml:space="preserve"> Парк развлечений (1,25"х 88) МОНОБЛОК *  1/1/1</t>
  </si>
  <si>
    <t>Р8030</t>
  </si>
  <si>
    <t xml:space="preserve"> Премьера (1,25"х 96) *  1/1</t>
  </si>
  <si>
    <t>Р8401</t>
  </si>
  <si>
    <t xml:space="preserve"> Краса России (1,25" x 100) "СУПЕР ЦЕНА!" *  1/1/1</t>
  </si>
  <si>
    <t>Р8460</t>
  </si>
  <si>
    <t xml:space="preserve"> Папа может! (1,25"х 99) "СУПЕР ЦЕНА!" МОНОБЛОК *  1/2</t>
  </si>
  <si>
    <t>Р8468</t>
  </si>
  <si>
    <t xml:space="preserve"> Русское оружие (1,25" х 84) *  1/1/1</t>
  </si>
  <si>
    <t>Р8478</t>
  </si>
  <si>
    <t xml:space="preserve"> Яркое зрелище ( 1,25" х 100) *  1/1</t>
  </si>
  <si>
    <t>Р8605</t>
  </si>
  <si>
    <t xml:space="preserve"> Профессионал ( 1,25" х 400, 2 блока) *  1/1/1</t>
  </si>
  <si>
    <t>1.2.2.4.БАТАРЕИ САЛЮТОВ: калибр 1,5"-3,0"</t>
  </si>
  <si>
    <t>Р8630</t>
  </si>
  <si>
    <t xml:space="preserve"> Разгуляй (1,5" х 49) *  1/2</t>
  </si>
  <si>
    <t>Р8631</t>
  </si>
  <si>
    <t xml:space="preserve"> Сияние севера ( 1,5 " х 100) *  1/1</t>
  </si>
  <si>
    <t>Р8641</t>
  </si>
  <si>
    <t xml:space="preserve"> Громовержец (2,0"х 51) *  1/1</t>
  </si>
  <si>
    <t>Р8715</t>
  </si>
  <si>
    <t xml:space="preserve"> Русский Новый год (1,8" х 28) *  1/2/1</t>
  </si>
  <si>
    <t>Р8764</t>
  </si>
  <si>
    <t xml:space="preserve"> Кузькина мать (2,0" х 28) *  1/2</t>
  </si>
  <si>
    <t>1.2.2.5.БАТАРЕИ САЛЮТОВ КОМБИНИРОВАННЫЕ</t>
  </si>
  <si>
    <t>Р8120</t>
  </si>
  <si>
    <t xml:space="preserve"> Поднять перископ! (1,0",1,25" х 24) *  1/6</t>
  </si>
  <si>
    <t>Р8160</t>
  </si>
  <si>
    <t xml:space="preserve"> Жаркая Ibiza (0,8",1,25" х 50) *  1/2</t>
  </si>
  <si>
    <t>Р8180</t>
  </si>
  <si>
    <t xml:space="preserve"> Мороз и солнце (0,8"; 1,0"; 1,25" х  52) *  1/3/1</t>
  </si>
  <si>
    <t>Р8261</t>
  </si>
  <si>
    <t xml:space="preserve"> Шик и блеск (0,8",1,25" х 66) *  1/2</t>
  </si>
  <si>
    <t>Р8272</t>
  </si>
  <si>
    <t xml:space="preserve"> Птица-тройка ( 1,25" х 54; 2" х 24) *  1/1/1</t>
  </si>
  <si>
    <t>Р8275</t>
  </si>
  <si>
    <t xml:space="preserve"> Новогодняя ярмарка (1,25"; 1,4" х 110) *  1/1/1</t>
  </si>
  <si>
    <t>Р8288</t>
  </si>
  <si>
    <t xml:space="preserve"> Нашествие (0,8";1,25"х 132) *  1/1</t>
  </si>
  <si>
    <t>Р8301</t>
  </si>
  <si>
    <t xml:space="preserve"> Карнавальная ночь (1,25"; 1,8" х 114) *  1/1/1</t>
  </si>
  <si>
    <t>Р8308</t>
  </si>
  <si>
    <t xml:space="preserve"> Вам и не снилось! (0,8"х 80; 1,25"х 28; 1,4"х 12) *  1/2</t>
  </si>
  <si>
    <t>Р8312</t>
  </si>
  <si>
    <t xml:space="preserve"> Мировой салют ( 1,25" х 72; 1,5" х 40; 1,9" х 16) *  1/1/1</t>
  </si>
  <si>
    <t>Р8315</t>
  </si>
  <si>
    <t xml:space="preserve"> Русский размах  ( 0,8";1,0"; 1,25"; 1,8" х 300) *  1/1/1</t>
  </si>
  <si>
    <t>Р8350</t>
  </si>
  <si>
    <t xml:space="preserve"> Фестивальный ( 0,8";1,0";1,25" х 160) *  1/1/1</t>
  </si>
  <si>
    <t>1.2.3.ДНЕВНЫЕ ФЕЙЕРВЕРКИ</t>
  </si>
  <si>
    <t>Р8820</t>
  </si>
  <si>
    <t xml:space="preserve"> Воздушные замки ( 1,2" х 36) *  1/4/1</t>
  </si>
  <si>
    <t>1.2.4.ПНЕВМАТИЧЕСКИЕ ХЛОПУШКИ</t>
  </si>
  <si>
    <t>Р9031D</t>
  </si>
  <si>
    <t xml:space="preserve"> Пневмохлопушка "Display" праздничная (мет) - 30 *  1/36</t>
  </si>
  <si>
    <t>Р9032</t>
  </si>
  <si>
    <t xml:space="preserve"> Пневмохлопушка свадебная (бум) - 30 *  1/72</t>
  </si>
  <si>
    <t>Р9033</t>
  </si>
  <si>
    <t xml:space="preserve"> Пневмохлопушка свадебная (мет) - 30 *  1/72</t>
  </si>
  <si>
    <t>Р9034</t>
  </si>
  <si>
    <t xml:space="preserve"> Пневмохлопушка праздничная $ (мет) - 30 *  1/72</t>
  </si>
  <si>
    <t>Р9060</t>
  </si>
  <si>
    <t xml:space="preserve"> Пневмохлопушка праздничная (бум) - 60 *  1/36</t>
  </si>
  <si>
    <t>Р9061</t>
  </si>
  <si>
    <t xml:space="preserve"> Пневмохлопушка праздничная (мет) - 60 *  1/36</t>
  </si>
  <si>
    <t>Р9062</t>
  </si>
  <si>
    <t xml:space="preserve"> Пневмохлопушка свадебная (бум) - 60 *  1/36</t>
  </si>
  <si>
    <t>Р9063</t>
  </si>
  <si>
    <t xml:space="preserve"> Пневмохлопушка свадебная (мет) - 60 *  1/36</t>
  </si>
  <si>
    <t>Р9064</t>
  </si>
  <si>
    <t xml:space="preserve"> Пневмохлопушка праздничная $ (мет) - 60 *  1/36</t>
  </si>
  <si>
    <t>1.3.0.ФЕЙЕРЛЕНД</t>
  </si>
  <si>
    <t>1.3.1.БАТАРЕИ САЛЮТОВ: калибр 0,8"</t>
  </si>
  <si>
    <t>ЕС215</t>
  </si>
  <si>
    <t xml:space="preserve"> Будем! (0,8"х 10) *  1/24/1</t>
  </si>
  <si>
    <t>ЕС226</t>
  </si>
  <si>
    <t xml:space="preserve"> Ха-ра-шо! (0,8"х 16) МОНОБЛОК *  1/24/1</t>
  </si>
  <si>
    <t>ЕС258</t>
  </si>
  <si>
    <t xml:space="preserve"> Ба-бах! (0,8"х 25) *  1/12/1</t>
  </si>
  <si>
    <t>ЕС268</t>
  </si>
  <si>
    <t xml:space="preserve"> Новогод (0,8" х 25) *  1/12/1</t>
  </si>
  <si>
    <t>1.3.3.БАТАРЕИ САЛЮТОВ: калибр 1,25"</t>
  </si>
  <si>
    <t>ЕС650</t>
  </si>
  <si>
    <t xml:space="preserve"> Новогодняя шумиха (1,25"х 20) МОНОБЛОК *  1/8/1</t>
  </si>
  <si>
    <t>ЕС715</t>
  </si>
  <si>
    <t xml:space="preserve"> Дискотека Новый год (1,25"х 50) *  1/3/1</t>
  </si>
  <si>
    <t>ЕС758</t>
  </si>
  <si>
    <t xml:space="preserve"> Весёлая планета (1,25"х 88) *  1/1/1</t>
  </si>
  <si>
    <t>1.4.0.РУССКАЯ ПИРОТЕХНИКА</t>
  </si>
  <si>
    <t>1.4.1.ПЕТАРДЫ И ВОЛЧКИ</t>
  </si>
  <si>
    <t>РС018</t>
  </si>
  <si>
    <t xml:space="preserve"> Команда корсара Моргана 1 *  1/30/20/12</t>
  </si>
  <si>
    <t>7200</t>
  </si>
  <si>
    <t>РС020</t>
  </si>
  <si>
    <t xml:space="preserve"> Команда корсара Моргана 1 *  1/60/12/20</t>
  </si>
  <si>
    <t>14400</t>
  </si>
  <si>
    <t>РС021</t>
  </si>
  <si>
    <t xml:space="preserve"> Команда корсара Моргана 1 *  1/20/12/60</t>
  </si>
  <si>
    <t>РС023</t>
  </si>
  <si>
    <t xml:space="preserve"> Команда корсара Моргана 3 *  1/50/10/10</t>
  </si>
  <si>
    <t>РС024</t>
  </si>
  <si>
    <t xml:space="preserve"> Команда корсара Моргана 4 *  1/16/12/12</t>
  </si>
  <si>
    <t>РС025</t>
  </si>
  <si>
    <t xml:space="preserve"> Команда корсара Моргана 4 (ассорти) *  1/16/12/12</t>
  </si>
  <si>
    <t>РС026</t>
  </si>
  <si>
    <t xml:space="preserve"> Команда корсара Моргана 6 *  1/50/6</t>
  </si>
  <si>
    <t>РС027</t>
  </si>
  <si>
    <t xml:space="preserve"> Команда корсара Моргана 6 (ассорти) *  1/50/6</t>
  </si>
  <si>
    <t>РС110</t>
  </si>
  <si>
    <t xml:space="preserve"> Джамбо (петарда фитильная) *  1/48/3</t>
  </si>
  <si>
    <t>РС121</t>
  </si>
  <si>
    <t xml:space="preserve"> Корсар 1 *  1/20/12/60</t>
  </si>
  <si>
    <t>РС122</t>
  </si>
  <si>
    <t xml:space="preserve"> Корсар 3 (два хлопка) *  1/42/10/12</t>
  </si>
  <si>
    <t>42</t>
  </si>
  <si>
    <t>5040</t>
  </si>
  <si>
    <t>РС123</t>
  </si>
  <si>
    <t xml:space="preserve"> Корсар 3 (три хлопка) *  1/42/10/12</t>
  </si>
  <si>
    <t>РС124</t>
  </si>
  <si>
    <t xml:space="preserve"> Корсар 4 ассорти *  1/16/12/12</t>
  </si>
  <si>
    <t>РС126</t>
  </si>
  <si>
    <t xml:space="preserve"> Корсар 6 ассорти *  1/48/6</t>
  </si>
  <si>
    <t>288</t>
  </si>
  <si>
    <t>РС128</t>
  </si>
  <si>
    <t xml:space="preserve"> Команда корсара Моргана 8 *  1/100/3</t>
  </si>
  <si>
    <t>РС131</t>
  </si>
  <si>
    <t xml:space="preserve"> Пуля-дура (петарда фитильная) *  1/32/10/10</t>
  </si>
  <si>
    <t>32</t>
  </si>
  <si>
    <t>3200</t>
  </si>
  <si>
    <t>РС133</t>
  </si>
  <si>
    <t xml:space="preserve"> Бомбейка (петарда фитильная) NEW *  100/50</t>
  </si>
  <si>
    <t>1.4.2.ЛЕТАЮЩИЕ ФЕЙЕРВЕРКИ</t>
  </si>
  <si>
    <t>РС140</t>
  </si>
  <si>
    <t xml:space="preserve"> Дикие пчёлы (летающая вертушка) *  24/10/12</t>
  </si>
  <si>
    <t>2880</t>
  </si>
  <si>
    <t>1.4.3.КОМБИНИРОВАННЫЕ ИЗДЕЛИЯ</t>
  </si>
  <si>
    <t>РС171</t>
  </si>
  <si>
    <t xml:space="preserve"> Зашибись! (салют + фонтан) *  1/12</t>
  </si>
  <si>
    <t>РС172</t>
  </si>
  <si>
    <t xml:space="preserve"> Лакшери (салют + фонтан) *  1/12</t>
  </si>
  <si>
    <t>1.4.4.РАКЕТЫ</t>
  </si>
  <si>
    <t>РС220</t>
  </si>
  <si>
    <t xml:space="preserve"> Ариэль (набор ракет ассорти эффектов) *  72/6</t>
  </si>
  <si>
    <t>РС230</t>
  </si>
  <si>
    <t xml:space="preserve"> Феникс (набор ракет ассорти, 1") *  24/6</t>
  </si>
  <si>
    <t>РС231</t>
  </si>
  <si>
    <t xml:space="preserve"> Пегас (набор ракет ассорти, 1,25") *  20/5</t>
  </si>
  <si>
    <t>5</t>
  </si>
  <si>
    <t>РС240</t>
  </si>
  <si>
    <t xml:space="preserve"> Сириус (набор ракет ассорти, 1,65") *  16/4</t>
  </si>
  <si>
    <t>64</t>
  </si>
  <si>
    <t>1.4.5.ФОНТАНЫ</t>
  </si>
  <si>
    <t>РС457</t>
  </si>
  <si>
    <t xml:space="preserve"> Чунга-чанга (форс до 8м х 130 с) *  1/12</t>
  </si>
  <si>
    <t>РС459</t>
  </si>
  <si>
    <t xml:space="preserve"> Боровик (форс до 7м х 70 с) *  1/12</t>
  </si>
  <si>
    <t>РС470</t>
  </si>
  <si>
    <t xml:space="preserve"> Балет (фонтан+салют) *  1/96</t>
  </si>
  <si>
    <t>РС471</t>
  </si>
  <si>
    <t xml:space="preserve"> Цветок папоротника (форс 8м х 40с) *  1/12</t>
  </si>
  <si>
    <t>РС478</t>
  </si>
  <si>
    <t xml:space="preserve"> Мир для двоих (6м х 90с) *  24/1</t>
  </si>
  <si>
    <t>РС479</t>
  </si>
  <si>
    <t xml:space="preserve"> Шапка Мономаха (фонтан + салют) *  1/8</t>
  </si>
  <si>
    <t>РС481</t>
  </si>
  <si>
    <t xml:space="preserve"> Вася-василек (5м х 35с) *  1/72</t>
  </si>
  <si>
    <t>РС484</t>
  </si>
  <si>
    <t xml:space="preserve"> Снежный человек (7м х 110с) *  8/1</t>
  </si>
  <si>
    <t>РС486</t>
  </si>
  <si>
    <t xml:space="preserve"> Волшебный горшочек (динамическая фигура) *  8/1</t>
  </si>
  <si>
    <t>1.4.6.РИМСКИЕ СВЕЧИ</t>
  </si>
  <si>
    <t>РС500</t>
  </si>
  <si>
    <t xml:space="preserve"> Танец огня (0,8" х 8) *  1/36/2</t>
  </si>
  <si>
    <t>РС501</t>
  </si>
  <si>
    <t xml:space="preserve"> Фуэте (0,8" х 8) *  1/36/2</t>
  </si>
  <si>
    <t>РС502</t>
  </si>
  <si>
    <t xml:space="preserve"> Танец на льду (0,8" х 8) *  1/36/2</t>
  </si>
  <si>
    <t>РС535</t>
  </si>
  <si>
    <t xml:space="preserve"> ПироКалаш (1,2" х 8) *  1/36</t>
  </si>
  <si>
    <t>РС542</t>
  </si>
  <si>
    <t xml:space="preserve"> Праздник елки (1,5" х 8) *  1/25</t>
  </si>
  <si>
    <t>РС550</t>
  </si>
  <si>
    <t xml:space="preserve"> Снежинки (0,6" х 8) *  42/4</t>
  </si>
  <si>
    <t>168</t>
  </si>
  <si>
    <t>РС551</t>
  </si>
  <si>
    <t xml:space="preserve"> Смайлики (0,6" х 8) *  42/4</t>
  </si>
  <si>
    <t>РС566</t>
  </si>
  <si>
    <t xml:space="preserve"> Шоколадка (0,7" х 8) *  1/24/4</t>
  </si>
  <si>
    <t>1.4.7.ФЕСТИВАЛЬНЫЕ ШАРЫ</t>
  </si>
  <si>
    <t>РС679</t>
  </si>
  <si>
    <t xml:space="preserve"> Ванька-встанька (1,5" х 6) *  1/12</t>
  </si>
  <si>
    <t>РС682</t>
  </si>
  <si>
    <t xml:space="preserve"> Звезды дискотек (2,0" х 6) *  1/12</t>
  </si>
  <si>
    <t>РС684</t>
  </si>
  <si>
    <t xml:space="preserve"> Двухдюймовочка (2,0" х 6) *  1/12</t>
  </si>
  <si>
    <t>1.4.8.БАТАРЕИ САЛЮТОВ</t>
  </si>
  <si>
    <t>1.4.6.1.Батареи салютов: калибр 0,6" - 0,7"</t>
  </si>
  <si>
    <t>РС686</t>
  </si>
  <si>
    <t xml:space="preserve"> Тики-Така (0,6"х 30) *  1/12/1</t>
  </si>
  <si>
    <t>РС690</t>
  </si>
  <si>
    <t xml:space="preserve"> Карамболь (0,7"х 60) *  1/12</t>
  </si>
  <si>
    <t>РС691</t>
  </si>
  <si>
    <t xml:space="preserve"> Чувачок (0,7"х 8) МОДУЛЬ *  1/40</t>
  </si>
  <si>
    <t>РС692</t>
  </si>
  <si>
    <t xml:space="preserve"> Парадиз (0,7"х 12) *  1/24/1</t>
  </si>
  <si>
    <t>РС693</t>
  </si>
  <si>
    <t xml:space="preserve"> Пиро-Лайк (0,7"х 10) МОДУЛЬ *  1/40</t>
  </si>
  <si>
    <t>РС694</t>
  </si>
  <si>
    <t xml:space="preserve"> ПироКайф (0,7"х 48) *  1/8</t>
  </si>
  <si>
    <t>РС696</t>
  </si>
  <si>
    <t xml:space="preserve"> Праздничное настроение (0,7"х 88) *  1/6</t>
  </si>
  <si>
    <t>1.4.6.2.Батареи салютов: калибр 0,8"</t>
  </si>
  <si>
    <t>РС595</t>
  </si>
  <si>
    <t xml:space="preserve"> Хет-трик (0,8"х6) *  1/36/1</t>
  </si>
  <si>
    <t>РС599</t>
  </si>
  <si>
    <t xml:space="preserve"> ПироСелфи (0,8"х10) *  1/24/1</t>
  </si>
  <si>
    <t>РС600</t>
  </si>
  <si>
    <t xml:space="preserve"> Адреналин (0,8"х7) *  1/24/1</t>
  </si>
  <si>
    <t>РС601</t>
  </si>
  <si>
    <t xml:space="preserve"> Нано-салют (0,8"х7) *  1/24/1</t>
  </si>
  <si>
    <t>РС602</t>
  </si>
  <si>
    <t xml:space="preserve"> Веселый пиротехник (0,8"х9) *  1/36/1</t>
  </si>
  <si>
    <t>РС603</t>
  </si>
  <si>
    <t xml:space="preserve"> Мистер Х (0,8"х10) *  1/36/1</t>
  </si>
  <si>
    <t>РС604</t>
  </si>
  <si>
    <t xml:space="preserve"> Йоулупукки (финский дед Мороз) МОДУЛЬ (0,8"х 16) *  1/24</t>
  </si>
  <si>
    <t>РС605</t>
  </si>
  <si>
    <t xml:space="preserve"> Ритм жизни МОДУЛЬ(0,8"х16) *  1/24/1</t>
  </si>
  <si>
    <t>РС606</t>
  </si>
  <si>
    <t xml:space="preserve"> Фейерверк на районе МОДУЛЬ(0,8"х16) *  1/24/1</t>
  </si>
  <si>
    <t>РС607</t>
  </si>
  <si>
    <t xml:space="preserve"> Не тормози! МОДУЛЬ (0,8"х16) *  1/24/1</t>
  </si>
  <si>
    <t>РС608</t>
  </si>
  <si>
    <t xml:space="preserve"> Всегда готов! МОДУЛЬ(0,8"х19) *  1/24/1</t>
  </si>
  <si>
    <t>РС613</t>
  </si>
  <si>
    <t xml:space="preserve"> Шаляй-Валяй МОДУЛЬ(0,8"х25) *  1/16/1</t>
  </si>
  <si>
    <t>РС614</t>
  </si>
  <si>
    <t xml:space="preserve"> Юный ДедМорозовец МОДУЛЬ(0,8"х25) *  1/16/1</t>
  </si>
  <si>
    <t>РС615</t>
  </si>
  <si>
    <t xml:space="preserve"> С новым счастьем! МОДУЛЬ(0,8"х25) *  1/16</t>
  </si>
  <si>
    <t>РС621</t>
  </si>
  <si>
    <t xml:space="preserve"> Столичные дворики МОДУЛЬ (0,8"х48) *  1/8/1</t>
  </si>
  <si>
    <t>РС623</t>
  </si>
  <si>
    <t xml:space="preserve"> Гламур и богема (0,8"х49) *  1/6/1</t>
  </si>
  <si>
    <t>РС625</t>
  </si>
  <si>
    <t xml:space="preserve"> Озеро Рица (0,8"х36) МОДУЛЬ 3Д "Акция" *  1/12/1</t>
  </si>
  <si>
    <t>РС627</t>
  </si>
  <si>
    <t xml:space="preserve"> Священный Байкал (0,8"х48) МОДУЛЬ 3Д  "Акция" *  1/8/1</t>
  </si>
  <si>
    <t>РС628</t>
  </si>
  <si>
    <t xml:space="preserve"> Веселый снеговик (0,8"х48) *  1/8/1</t>
  </si>
  <si>
    <t>РС640</t>
  </si>
  <si>
    <t xml:space="preserve"> Бриллиантовый блеск (0,8"х64) *  1/8/1</t>
  </si>
  <si>
    <t>РС642</t>
  </si>
  <si>
    <t xml:space="preserve"> Доброе чудо (0,8"х64) *  1/4</t>
  </si>
  <si>
    <t>РС656</t>
  </si>
  <si>
    <t xml:space="preserve"> США(салют шизанутых андроидов) МОДУЛЬ(0,8"х108) *  1/2/1</t>
  </si>
  <si>
    <t>РС661</t>
  </si>
  <si>
    <t xml:space="preserve"> Ледовое побоище (0,8"х150) *  1/2/1</t>
  </si>
  <si>
    <t>РС664</t>
  </si>
  <si>
    <t xml:space="preserve"> Путь к удаче МОДУЛЬ (0,8"х 127) *  1/1</t>
  </si>
  <si>
    <t>РС667</t>
  </si>
  <si>
    <t xml:space="preserve"> Все будет в шоколаде! МОДУЛЬ (0,8"х 169) *  1/1</t>
  </si>
  <si>
    <t>РС668</t>
  </si>
  <si>
    <t xml:space="preserve"> Ассорти-салют МОДУЛЬ (0,8"х 169) *  1/1</t>
  </si>
  <si>
    <t>РС799</t>
  </si>
  <si>
    <t xml:space="preserve"> Московский Кремль (0,8"х418) *  1/1</t>
  </si>
  <si>
    <t>1.4.6.3.Батареи салютов:калибр 1,0"</t>
  </si>
  <si>
    <t>РС701</t>
  </si>
  <si>
    <t xml:space="preserve"> Каламбур (1,0"х 8) *  1/12</t>
  </si>
  <si>
    <t>РС704</t>
  </si>
  <si>
    <t xml:space="preserve"> Северное сияние (1"х13) *  1/16/1</t>
  </si>
  <si>
    <t>РС705</t>
  </si>
  <si>
    <t xml:space="preserve"> Счастье мое.... (1"х16) МОДУЛЬ *  1/18/1</t>
  </si>
  <si>
    <t>РС707</t>
  </si>
  <si>
    <t xml:space="preserve"> Для милых дам! (1"х19) МОДУЛЬ *  1/18/1</t>
  </si>
  <si>
    <t>РС715</t>
  </si>
  <si>
    <t xml:space="preserve"> Юниор (1,0"х25) *  1/8/1</t>
  </si>
  <si>
    <t>РС716</t>
  </si>
  <si>
    <t xml:space="preserve"> Зимний праздник (1"х20) 3Д"Акция" *  1/12/1</t>
  </si>
  <si>
    <t>РС717</t>
  </si>
  <si>
    <t xml:space="preserve"> Пенальти (1,0"х25) МОДУЛЬ *  1/8/1</t>
  </si>
  <si>
    <t>РС719</t>
  </si>
  <si>
    <t xml:space="preserve"> Мужичок-снеговичок МОДУЛЬ (1,0"х25) *  8/1</t>
  </si>
  <si>
    <t>РС720</t>
  </si>
  <si>
    <t xml:space="preserve"> Хохлома МОДУЛЬ (1,0"х25) *  1/8/1</t>
  </si>
  <si>
    <t>РС722</t>
  </si>
  <si>
    <t xml:space="preserve"> Жемчужное сияние МОДУЛЬ(1,0"х25) *  1/8/1</t>
  </si>
  <si>
    <t>РС723</t>
  </si>
  <si>
    <t xml:space="preserve"> Искристая сказка МОДУЛЬ(1,0"х25) *  1/8/1</t>
  </si>
  <si>
    <t>РС726</t>
  </si>
  <si>
    <t xml:space="preserve"> Сказочный лес МОДУЛЬ(1,0"х36) *  1/8/1</t>
  </si>
  <si>
    <t>РС727</t>
  </si>
  <si>
    <t xml:space="preserve"> Каменные джунгли МОДУЛЬ(1,0"х36) *  1/8/1</t>
  </si>
  <si>
    <t>РС729</t>
  </si>
  <si>
    <t xml:space="preserve"> Новогодние амазонки (1,0"х36) МОДУЛЬ *  1/8/1</t>
  </si>
  <si>
    <t>РС730</t>
  </si>
  <si>
    <t xml:space="preserve"> Медный всадник (1,0"х36) "Акция" *  1/6/1</t>
  </si>
  <si>
    <t>РС735</t>
  </si>
  <si>
    <t xml:space="preserve"> Супер-пупер (1,0"х42) *  1/6/1</t>
  </si>
  <si>
    <t>РС741</t>
  </si>
  <si>
    <t xml:space="preserve"> Старый Новый год (1"х49) *  1/8/1</t>
  </si>
  <si>
    <t>РС742</t>
  </si>
  <si>
    <t xml:space="preserve"> Ледяные узоры (1,0"х48) МОДУЛЬ *  1/6/1</t>
  </si>
  <si>
    <t>РС743</t>
  </si>
  <si>
    <t xml:space="preserve"> Новогодний сюрприз МОДУЛЬ(1,0"х48) *  1/8/1</t>
  </si>
  <si>
    <t>РС758</t>
  </si>
  <si>
    <t xml:space="preserve"> Кубок мира (1"х60) *  1/3/1</t>
  </si>
  <si>
    <t>РС760</t>
  </si>
  <si>
    <t xml:space="preserve"> Небесные сферы (1"х64) *  1/4/1</t>
  </si>
  <si>
    <t>РС766</t>
  </si>
  <si>
    <t xml:space="preserve"> Песня души (1"х80) МОДУЛЬ *  1/4</t>
  </si>
  <si>
    <t>РС768</t>
  </si>
  <si>
    <t xml:space="preserve"> Свидание со звездой (1"х88) *  1/2/1</t>
  </si>
  <si>
    <t>РС769</t>
  </si>
  <si>
    <t xml:space="preserve"> Вкус Нового года (1"х88) *  1/2/1</t>
  </si>
  <si>
    <t>РС776</t>
  </si>
  <si>
    <t xml:space="preserve"> Новый шелковый путь (1,0"х128) МОДУЛЬ *  1/1</t>
  </si>
  <si>
    <t>РС778</t>
  </si>
  <si>
    <t xml:space="preserve"> От всей души (1,0"х100) *  1/2/1</t>
  </si>
  <si>
    <t>РС780</t>
  </si>
  <si>
    <t xml:space="preserve"> Кураж МОДУЛЬ(1,0"х100) *  1/2/1</t>
  </si>
  <si>
    <t>РС781</t>
  </si>
  <si>
    <t xml:space="preserve"> Сто в одном (1"х100) МОДУЛЬ *  1/2/1</t>
  </si>
  <si>
    <t>РС782</t>
  </si>
  <si>
    <t xml:space="preserve"> Волшебная ночь (1,0"х100) МОДУЛЬ *  1/2/1</t>
  </si>
  <si>
    <t>РС786</t>
  </si>
  <si>
    <t xml:space="preserve"> Зимние забавы (1,0"х100)  3Д "Акция" *  1/2/1</t>
  </si>
  <si>
    <t>РС788</t>
  </si>
  <si>
    <t xml:space="preserve"> Судьбы счастливый поворот (1"х 150) *  1/2/1</t>
  </si>
  <si>
    <t>РС790</t>
  </si>
  <si>
    <t xml:space="preserve"> Вежливые люди (1"х100) МОДУЛЬ *  1/2/1</t>
  </si>
  <si>
    <t>1.4.6.4.Батареи салютов:калибр 1,2"</t>
  </si>
  <si>
    <t>РС801</t>
  </si>
  <si>
    <t xml:space="preserve"> Экзотический коктейль (1,2"х12) *  1/8/1</t>
  </si>
  <si>
    <t>РС805</t>
  </si>
  <si>
    <t xml:space="preserve"> Ночное рандеву МОДУЛЬ(1,2"х16) *  1/12/1</t>
  </si>
  <si>
    <t>РС806</t>
  </si>
  <si>
    <t xml:space="preserve"> Медовый месяц МОДУЛЬ (1,2"х16) *  1/12/1</t>
  </si>
  <si>
    <t>РС807</t>
  </si>
  <si>
    <t xml:space="preserve"> Кремлевские куранты МОДУЛЬ (1,2"х19) *  1/8/1</t>
  </si>
  <si>
    <t>РС808</t>
  </si>
  <si>
    <t xml:space="preserve"> В День рождения! (1,2"х19) МОДУЛЬ *  1/8/1</t>
  </si>
  <si>
    <t>РС809</t>
  </si>
  <si>
    <t xml:space="preserve"> Разноцветные снежинки (1,2"х19) МОДУЛЬ *  1/8/1</t>
  </si>
  <si>
    <t>РС810</t>
  </si>
  <si>
    <t xml:space="preserve"> С Новым годом! МОДУЛЬ(1,2"х19) *  1/8/1</t>
  </si>
  <si>
    <t>РС811</t>
  </si>
  <si>
    <t xml:space="preserve"> Круче не бывает! МОДУЛЬ (1,2"х19) *  1/8/1</t>
  </si>
  <si>
    <t>РС817</t>
  </si>
  <si>
    <t xml:space="preserve"> Улыбка радуги  МОДУЛЬ(1,2"х25) *  1/4/1</t>
  </si>
  <si>
    <t>РС818</t>
  </si>
  <si>
    <t xml:space="preserve"> Подарок от Деда Мороза (1,2"х25) МОДУЛЬ *  1/8/1</t>
  </si>
  <si>
    <t>РС819</t>
  </si>
  <si>
    <t xml:space="preserve"> Салют молодежи! (1,2"х25) МОДУЛЬ *  1/8/1</t>
  </si>
  <si>
    <t>РС822</t>
  </si>
  <si>
    <t xml:space="preserve"> Восьмое чудо света (1,2"х 25) МОДУЛЬ *  1/4/1</t>
  </si>
  <si>
    <t>РС824</t>
  </si>
  <si>
    <t xml:space="preserve"> Симфония огня МОДУЛЬ(1,2"х25) *  1/8/1</t>
  </si>
  <si>
    <t>РС825</t>
  </si>
  <si>
    <t xml:space="preserve"> Обыкновенное чудо (1,2"х36) МОДУЛЬ *  1/4/1</t>
  </si>
  <si>
    <t>РС831</t>
  </si>
  <si>
    <t xml:space="preserve"> Новогодние фантазии МОДУЛЬ(1,2"х36) "Акция" *  1/6/1</t>
  </si>
  <si>
    <t>РС836</t>
  </si>
  <si>
    <t xml:space="preserve"> ВКС: Высоко.Красиво.Стильно. (1,2"х 36) МОДУЛЬ *  1/4/1</t>
  </si>
  <si>
    <t>РС838</t>
  </si>
  <si>
    <t xml:space="preserve"> МЧС: Мощный Чумовой Салют (1,2"х49) *  1/2/1</t>
  </si>
  <si>
    <t>РС841</t>
  </si>
  <si>
    <t xml:space="preserve"> Святогор (1,2"х49) *  1/2/1</t>
  </si>
  <si>
    <t>РС843</t>
  </si>
  <si>
    <t xml:space="preserve"> Неоновые огни МОДУЛЬ (1,2"х48) *  1/2/1</t>
  </si>
  <si>
    <t>РС845</t>
  </si>
  <si>
    <t xml:space="preserve"> Рог изобилия (1,2" х 50) *  1/2/1</t>
  </si>
  <si>
    <t>РС846</t>
  </si>
  <si>
    <t xml:space="preserve"> Фортуна (1,2" х 60) *  1/2/1</t>
  </si>
  <si>
    <t>РС848</t>
  </si>
  <si>
    <t xml:space="preserve"> Сокровенное желание (1,2" х 60) *  1/2/1</t>
  </si>
  <si>
    <t>РС861</t>
  </si>
  <si>
    <t xml:space="preserve"> Салют Фаберже МОДУЛЬ(1,2" х 88) *  1/1/1</t>
  </si>
  <si>
    <t>РС862</t>
  </si>
  <si>
    <t xml:space="preserve"> Морской прибой МОДУЛЬ(1,2" х 88) *  1/1/1</t>
  </si>
  <si>
    <t>РС863</t>
  </si>
  <si>
    <t xml:space="preserve"> Куршавель МОДУЛЬ(1,2" х 88) *  1/1/1</t>
  </si>
  <si>
    <t>РС870</t>
  </si>
  <si>
    <t xml:space="preserve"> Любовь похожая на сон... (1,2" х 100) МОДУЛЬ *  1/2</t>
  </si>
  <si>
    <t>РС872</t>
  </si>
  <si>
    <t xml:space="preserve"> Пусть жизнь будет яркой! (1,2"х100) МОДУЛЬ *  1/1/1</t>
  </si>
  <si>
    <t>РС877</t>
  </si>
  <si>
    <t xml:space="preserve"> Рай диких джунглей МОДУЛЬ(1,2" х 100) "Акция" *  1/2/1</t>
  </si>
  <si>
    <t>РС881</t>
  </si>
  <si>
    <t xml:space="preserve"> Большой салют МОДУЛЬ(1,2" х 100) *  1/1/1</t>
  </si>
  <si>
    <t>РС882</t>
  </si>
  <si>
    <t xml:space="preserve"> Самая лучшая (1,2" х 100) МОДУЛЬ *  1/1/1</t>
  </si>
  <si>
    <t>РС883</t>
  </si>
  <si>
    <t xml:space="preserve"> Звезды Москвы МОДУЛЬ(1,2" х 100) *  1/1/1</t>
  </si>
  <si>
    <t>РС884</t>
  </si>
  <si>
    <t xml:space="preserve"> Коралловый риф (1,2"х150) *  1/1/1</t>
  </si>
  <si>
    <t>РС885</t>
  </si>
  <si>
    <t xml:space="preserve"> Сады Семирамиды (1,2" х 150) "Акция" *  1/1/1</t>
  </si>
  <si>
    <t>РС887-РЕ</t>
  </si>
  <si>
    <t xml:space="preserve"> Русская Евразия (1,2" х 150) *  1/1/1</t>
  </si>
  <si>
    <t>РС895</t>
  </si>
  <si>
    <t xml:space="preserve"> Две столицы (1,2" х 150) *  1/1/1</t>
  </si>
  <si>
    <t>1.4.6.5.Батареи салютов комбинированные</t>
  </si>
  <si>
    <t>РС900</t>
  </si>
  <si>
    <t xml:space="preserve"> Народный (0,8";1,0";1,2" х 48) *  1/4</t>
  </si>
  <si>
    <t>РС902</t>
  </si>
  <si>
    <t xml:space="preserve"> Брянский волк (0,8";1,2" х 68) *  1/4</t>
  </si>
  <si>
    <t>РС903</t>
  </si>
  <si>
    <t xml:space="preserve"> Гербы Российской империи (1,2"; 2" х 96) *  1/1/1</t>
  </si>
  <si>
    <t>РС905</t>
  </si>
  <si>
    <t xml:space="preserve"> Космическая эра (1,2";1,5" х 120) *  1/1/1</t>
  </si>
  <si>
    <t>РС907</t>
  </si>
  <si>
    <t xml:space="preserve"> SOS:Самый Обалденный Sалют (0,7", 1,0", 1,2"х185) *  1/1/1</t>
  </si>
  <si>
    <t>РС908</t>
  </si>
  <si>
    <t xml:space="preserve"> Свадебный торт (0,8";1,0";1,2" х 66) *  1/2</t>
  </si>
  <si>
    <t>РС913</t>
  </si>
  <si>
    <t xml:space="preserve"> Эксклюзивный подарок (1,2";1,75" х 114) *  1/1/1</t>
  </si>
  <si>
    <t>РС915</t>
  </si>
  <si>
    <t xml:space="preserve"> Достояние Республики (0,7";1,2" х 378) *  1/1/1</t>
  </si>
  <si>
    <t>РС917</t>
  </si>
  <si>
    <t xml:space="preserve"> Любовь и голуби (0,8";1,0";1,2" х 288) *  1/1</t>
  </si>
  <si>
    <t>1.4.6.6.Батареи салютов:калибр 1,4" - 2"</t>
  </si>
  <si>
    <t>РС932</t>
  </si>
  <si>
    <t xml:space="preserve"> ММС:Мега Мощный Салют (2,0"х19) *  1/2/1</t>
  </si>
  <si>
    <t>РС940</t>
  </si>
  <si>
    <t xml:space="preserve"> Имперские забавы (1,8" х 90) *  1/1/1</t>
  </si>
  <si>
    <t>РС941</t>
  </si>
  <si>
    <t xml:space="preserve"> ВВС:великолепно волшебный салют (2,0"х25) *  1/2/1</t>
  </si>
  <si>
    <t>РС942</t>
  </si>
  <si>
    <t xml:space="preserve"> ВМС:высокий мощный салют (2,0"х25) *  1/2/1</t>
  </si>
  <si>
    <t>РС944</t>
  </si>
  <si>
    <t xml:space="preserve"> Красивая жизнь (2,0"х25) *  1/2/1</t>
  </si>
  <si>
    <t>РС951</t>
  </si>
  <si>
    <t xml:space="preserve"> Брызги Абрау (2,0" х 49) *  1/1/1</t>
  </si>
  <si>
    <t>РС954</t>
  </si>
  <si>
    <t xml:space="preserve"> Для крутой компании (2,0" х 72) *  1/1/1</t>
  </si>
  <si>
    <t>РС955</t>
  </si>
  <si>
    <t xml:space="preserve"> Русский стиль (1,5"х 88) МОДУЛЬ "Акция" *  1/1/1</t>
  </si>
  <si>
    <t>1.4.9.ДНЕВНЫЕ ФЕЙЕРВЕРКИ</t>
  </si>
  <si>
    <t>РС345</t>
  </si>
  <si>
    <t xml:space="preserve"> Фонтаны "Цветной дым" *  1/72/5</t>
  </si>
  <si>
    <t>360</t>
  </si>
  <si>
    <t>РС346</t>
  </si>
  <si>
    <t xml:space="preserve"> Фонтаны "Цветной СУПЕР-дым" *  1/10/5</t>
  </si>
  <si>
    <t>10</t>
  </si>
  <si>
    <t>РС348</t>
  </si>
  <si>
    <t xml:space="preserve"> Цветной дым в жестяной коробке *  1/36</t>
  </si>
  <si>
    <t>РС353</t>
  </si>
  <si>
    <t xml:space="preserve"> Триумфальная (1,2" х 25) *  1/4</t>
  </si>
  <si>
    <t>РС354</t>
  </si>
  <si>
    <t xml:space="preserve"> Дым Отечества (1,2" х 25) *  1/4</t>
  </si>
  <si>
    <t>РС355</t>
  </si>
  <si>
    <t xml:space="preserve"> Хорошее настроение (1,2" х 25) *  1/4</t>
  </si>
  <si>
    <t>РС356</t>
  </si>
  <si>
    <t xml:space="preserve"> Дым веером (1,4" х 25) *  1/3</t>
  </si>
  <si>
    <t>1.5.0.БАТАРЕИ ТСЗ</t>
  </si>
  <si>
    <t>1.5.1.Батареи салютов калибр 0,7"- 0,8"</t>
  </si>
  <si>
    <t>ТС580</t>
  </si>
  <si>
    <t xml:space="preserve"> Киндер-Салют (0.7" х 8) МОДУЛЬ *  1/40</t>
  </si>
  <si>
    <t>ТС581</t>
  </si>
  <si>
    <t xml:space="preserve"> Микс-Фикс (0.7" х 10) МОДУЛЬ *  1/40</t>
  </si>
  <si>
    <t>ТС610</t>
  </si>
  <si>
    <t xml:space="preserve"> Золотая рыбка (0.8" х 10) *  1/24</t>
  </si>
  <si>
    <t>ТС620***</t>
  </si>
  <si>
    <t xml:space="preserve"> СнегоMan (0.8" х 16) *  1/24</t>
  </si>
  <si>
    <t>ТС630</t>
  </si>
  <si>
    <t xml:space="preserve"> Конек-горбунок (0.8" х 19) *  1/16</t>
  </si>
  <si>
    <t>ТС641</t>
  </si>
  <si>
    <t xml:space="preserve"> Снежинки и смешинки (0.8" х 25) *  1/18</t>
  </si>
  <si>
    <t>ТС642</t>
  </si>
  <si>
    <t xml:space="preserve"> Снегири МОДУЛЬ (0.8" х 25) *  1/16</t>
  </si>
  <si>
    <t>ТС651-МОР</t>
  </si>
  <si>
    <t xml:space="preserve"> Морозная ночь (0.8" х 36) *  1/12</t>
  </si>
  <si>
    <t>ТС652</t>
  </si>
  <si>
    <t xml:space="preserve"> Цветущая сакура МОДУЛЬ (0.8" х 36) *  1/12</t>
  </si>
  <si>
    <t>ТС661</t>
  </si>
  <si>
    <t xml:space="preserve"> Страна чудес МОДУЛЬ (0.8" х 48) *  1/8</t>
  </si>
  <si>
    <t>ТС662</t>
  </si>
  <si>
    <t xml:space="preserve"> Ледовые забавы (0.8" х 49) *  1/8</t>
  </si>
  <si>
    <t>ТС671</t>
  </si>
  <si>
    <t xml:space="preserve"> Хоровод на Новый год (0,8"х 88) *  1/4</t>
  </si>
  <si>
    <t>ТС681</t>
  </si>
  <si>
    <t xml:space="preserve"> Русская тройка (0,8"х 100)  МОДУЛЬ *  1/4</t>
  </si>
  <si>
    <t>ТС682</t>
  </si>
  <si>
    <t xml:space="preserve"> Рождественский (0,8"х 100)  МОДУЛЬ *  1/4</t>
  </si>
  <si>
    <t>ТС685</t>
  </si>
  <si>
    <t xml:space="preserve"> Праздничный (0.8" х 127) МОДУЛЬ *  1/1</t>
  </si>
  <si>
    <t>1.5.2.Батареи салютов калибр 1,0"</t>
  </si>
  <si>
    <t>ТС710</t>
  </si>
  <si>
    <t xml:space="preserve"> Огненный дракон (1" х 13) *  1/12</t>
  </si>
  <si>
    <t>ТС730</t>
  </si>
  <si>
    <t xml:space="preserve"> Зимние узоры  МОДУЛЬ (1" х 19) *  1/18</t>
  </si>
  <si>
    <t>ТС741</t>
  </si>
  <si>
    <t xml:space="preserve"> Новогодний МОДУЛЬ (1" х 25) *  1/12</t>
  </si>
  <si>
    <t>ТС742</t>
  </si>
  <si>
    <t xml:space="preserve"> С Новым годом! МОДУЛЬ (1" х 25) *  1/12</t>
  </si>
  <si>
    <t>ТС751</t>
  </si>
  <si>
    <t xml:space="preserve"> Госпожа метелица (1" х 36) *  1/6</t>
  </si>
  <si>
    <t>ТС752</t>
  </si>
  <si>
    <t xml:space="preserve"> В тренде.... (1" х 36) *  1/8</t>
  </si>
  <si>
    <t>ТС761</t>
  </si>
  <si>
    <t xml:space="preserve"> Пульс планеты (1,0"х 49) *  1/4</t>
  </si>
  <si>
    <t>ТС771</t>
  </si>
  <si>
    <t xml:space="preserve"> Сверкающее чудо (1,0"х 80)  МОДУЛЬ *  1/4</t>
  </si>
  <si>
    <t>ТС772</t>
  </si>
  <si>
    <t xml:space="preserve"> Новогодний корпоратив (1,0"х 80)  МОДУЛЬ *  1/4</t>
  </si>
  <si>
    <t>1.5.3.Батареи салютов калибр 1,2"</t>
  </si>
  <si>
    <t>ТС831</t>
  </si>
  <si>
    <t xml:space="preserve"> Брызги шампанского (1,2" х 19) *  1/6</t>
  </si>
  <si>
    <t>ТС832</t>
  </si>
  <si>
    <t xml:space="preserve"> Хвоя и мандарины МОДУЛЬ (1,2" х 19) *  1/6</t>
  </si>
  <si>
    <t>ТС842</t>
  </si>
  <si>
    <t xml:space="preserve"> Южное лето МОДУЛЬ (1,2" х 25) *  1/4</t>
  </si>
  <si>
    <t>ТС851</t>
  </si>
  <si>
    <t xml:space="preserve"> Огни Сибири (1,2" х 36) *  1/4</t>
  </si>
  <si>
    <t>1.5.4.Батареи салютов комбинированные</t>
  </si>
  <si>
    <t>ТС951</t>
  </si>
  <si>
    <t xml:space="preserve"> Русские забавы (0,8";1,0"; 1,2" х 93) *  1/2</t>
  </si>
  <si>
    <t>БЫТОВАЯ ПИРОТЕХНИКА РОССИИ</t>
  </si>
  <si>
    <t>2.1. БЕНГАЛЬСКИЕ СВЕЧИ</t>
  </si>
  <si>
    <t>2.1.2.БЕНГАЛЬСКИЕ СВЕЧИ г.ЧЕЛЯБИНСК</t>
  </si>
  <si>
    <t>ЧЛ-160</t>
  </si>
  <si>
    <t xml:space="preserve"> Бенгальская свеча 160 мм (6 шт) "Новогодние" *  1/280/6</t>
  </si>
  <si>
    <t>280</t>
  </si>
  <si>
    <t>1680</t>
  </si>
  <si>
    <t>ЧЛ-160-ВО</t>
  </si>
  <si>
    <t xml:space="preserve"> Бенгальская свеча 160 мм (6 шт) "Волшебные огни" *  1/280/6</t>
  </si>
  <si>
    <t>ЧЛ-300-3БС</t>
  </si>
  <si>
    <t xml:space="preserve"> Бенгальская свеча 300 мм "Белый снег" (3 шт.бел) *  1/45/3</t>
  </si>
  <si>
    <t>45</t>
  </si>
  <si>
    <t>135</t>
  </si>
  <si>
    <t>ЧЛ-300-3ЗР</t>
  </si>
  <si>
    <t xml:space="preserve"> Бенгальская свеча 300 мм "Золото России" (3 шт.) *  1/45/3</t>
  </si>
  <si>
    <t>ЧЛ-300-3Н</t>
  </si>
  <si>
    <t xml:space="preserve"> Бенгальская свеча 300 мм "Новогодние" (3 шт) *  1/45/3</t>
  </si>
  <si>
    <t>ЧЛ-300-5СС</t>
  </si>
  <si>
    <t xml:space="preserve"> Бенгальская свеча 300 мм "Северное сияние" (5 шт.) *  1/36/5</t>
  </si>
  <si>
    <t>180</t>
  </si>
  <si>
    <t>ЧЛ-400-3Т</t>
  </si>
  <si>
    <t xml:space="preserve"> Бенгальская свеча 400 мм "Триколор" (3 шт.) *  1/27/3</t>
  </si>
  <si>
    <t>27</t>
  </si>
  <si>
    <t>81</t>
  </si>
  <si>
    <t>ЧЛ-400-4Н</t>
  </si>
  <si>
    <t xml:space="preserve"> Бенгальская свеча 400 мм "Новогодние" (4 шт.) *  1/18/4</t>
  </si>
  <si>
    <t>ЧЛ-650-3БС</t>
  </si>
  <si>
    <t xml:space="preserve"> Бенгальская свеча 650 мм "Белый снег"(3 шт.бел) *  1/27/3</t>
  </si>
  <si>
    <t>ЧЛ-650-3ЗР</t>
  </si>
  <si>
    <t xml:space="preserve"> Бенгальская свеча 650 мм "Золото России"(3 шт.) *  1/27/3</t>
  </si>
  <si>
    <t>ЧЛ-650-3С</t>
  </si>
  <si>
    <t xml:space="preserve"> Бенгальская свеча 650 мм "Светофор"(3 шт) *  1/27/3</t>
  </si>
  <si>
    <t>ЧЛ-650-4Н</t>
  </si>
  <si>
    <t xml:space="preserve"> Бенгальская свеча 650 мм "Новогодние"(4 шт) *  1/18/4</t>
  </si>
  <si>
    <t>ЧЛ-650-4цвет</t>
  </si>
  <si>
    <t xml:space="preserve"> Бенгальская свеча 650 мм "Цветопламенные" (4 шт) *  1/18/4</t>
  </si>
  <si>
    <t>ЧЛ-650-5СС</t>
  </si>
  <si>
    <t xml:space="preserve"> Бенгальская свеча 650 мм "Северное сияние" (5 шт.) *  1/18/5</t>
  </si>
  <si>
    <t>90</t>
  </si>
  <si>
    <t>2.2. ХЛОПУШКИ</t>
  </si>
  <si>
    <t>2.2.3.ХЛОПУШКИ ЧЕЛЯБИНСК</t>
  </si>
  <si>
    <t>ЧЛ100к</t>
  </si>
  <si>
    <t xml:space="preserve"> ХЛ-КА 100мм., конфетти *  1/10/50</t>
  </si>
  <si>
    <t>500</t>
  </si>
  <si>
    <t>ЧЛ100кнабрад</t>
  </si>
  <si>
    <t xml:space="preserve"> ХЛ-КА 100мм.(конф.) Радуга *  1/84/6</t>
  </si>
  <si>
    <t>84</t>
  </si>
  <si>
    <t>504</t>
  </si>
  <si>
    <t>ЧЛ200к</t>
  </si>
  <si>
    <t xml:space="preserve"> ХЛ-КА 200мм., конфетти *  1/10/25</t>
  </si>
  <si>
    <t>250</t>
  </si>
  <si>
    <t>ЧЛ200ксерп</t>
  </si>
  <si>
    <t xml:space="preserve"> ХЛ-КА 200мм., конфетти,серпантин *  1/10/25</t>
  </si>
  <si>
    <t>2.4.ПРОЧЕЕ</t>
  </si>
  <si>
    <t>2.4.1.ПРОЧЕЕ ЧЕЛЯБИНСК</t>
  </si>
  <si>
    <t>ФДЧ(б)</t>
  </si>
  <si>
    <t xml:space="preserve"> Факел дымовой (белый) *  1/18/4</t>
  </si>
  <si>
    <t>ФДЧ(ж)</t>
  </si>
  <si>
    <t xml:space="preserve"> Факел дымовой (желтый) *  1/18/4</t>
  </si>
  <si>
    <t>ФДЧ(з)</t>
  </si>
  <si>
    <t xml:space="preserve"> Факел дымовой (зеленый) *  1/18/4</t>
  </si>
  <si>
    <t>ФДЧ(к)</t>
  </si>
  <si>
    <t xml:space="preserve"> Факел дымовой (красный) *  1/18/4</t>
  </si>
  <si>
    <t>ФДЧ(о)</t>
  </si>
  <si>
    <t xml:space="preserve"> Факел дымовой (оранжевый) *  1/18/4</t>
  </si>
  <si>
    <t>ФДЧ(с)</t>
  </si>
  <si>
    <t xml:space="preserve"> Факел дымовой (синий) *  1/18/4</t>
  </si>
  <si>
    <t>ФПЧЖ</t>
  </si>
  <si>
    <t xml:space="preserve"> ФАКЕЛ ПИРОТЕХН.ЖЁЛТОГО ОГНЯ *  1/18/4</t>
  </si>
  <si>
    <t>ФПЧЗ</t>
  </si>
  <si>
    <t xml:space="preserve"> ФАКЕЛ ПИРОТЕХН.ЗЕЛЕНОГО ОГНЯ *  1/18/4</t>
  </si>
  <si>
    <t>ФПЧК</t>
  </si>
  <si>
    <t xml:space="preserve"> ФАКЕЛ ПИРОТЕХН.КРАСНОГО ОГНЯ *  1/18/4</t>
  </si>
  <si>
    <t>ФПЧС</t>
  </si>
  <si>
    <t xml:space="preserve"> ФАКЕЛ ПИРОТЕХН.СИНЕГО ОГНЯ *  1/18/4</t>
  </si>
  <si>
    <t>2.4.2.ФОНАРИКИ БУМАЖНЫЕ</t>
  </si>
  <si>
    <t>РФ104</t>
  </si>
  <si>
    <t xml:space="preserve"> Небесный фонарик-корона NEW *  1/10/25</t>
  </si>
  <si>
    <t>РФ105</t>
  </si>
  <si>
    <t xml:space="preserve"> Небесный фонарик-цилиндр NEW *  1/10/25</t>
  </si>
  <si>
    <t>РФ106</t>
  </si>
  <si>
    <t xml:space="preserve"> Небесный фонарик-сердце NEW *  1/10/25</t>
  </si>
  <si>
    <t>ИТОГО СУММА СТОИМОСТИ ТОВАРА СО СКИДКОЙ</t>
  </si>
  <si>
    <t>* - минимальная единица продажи при покупке оптом</t>
  </si>
  <si>
    <t xml:space="preserve">Скидки: </t>
  </si>
  <si>
    <t xml:space="preserve">На товар производства России:  </t>
  </si>
  <si>
    <t>от 4'999 - 1%, от 9'999 - 2%, от 19'999 - 4%, от 39'999 - 5%, от 49'999 - 7%, от 99'999 - 10%</t>
  </si>
  <si>
    <t>свыше 149'999 - цены договорные</t>
  </si>
  <si>
    <t xml:space="preserve">На товар производства Китая: </t>
  </si>
  <si>
    <t>от 4'999 - 2%, от 9'999 - 5%, от 19'999 - 8%, от 49'999 - 10%, от 99'999 - 15%</t>
  </si>
  <si>
    <t>от 249'999 - 20%, от 499'999 - 25%, от 599'999 - 26%,  от 699'999 - 27%,  от 799'999 - 28%</t>
  </si>
  <si>
    <t>от 899'999 - 30%, свыше 999'999 - VIP скидки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</si>
</sst>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#,##0_ ;\-#,##0\ "/>
    <numFmt numFmtId="167" formatCode="_-* #,##0\ _₽_-;\-* #,##0\ _₽_-;_-* &quot;-&quot;??\ _₽_-;_-@_-"/>
  </numFmts>
  <fonts count="29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1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11" borderId="0" applyNumberFormat="0" applyBorder="0" applyAlignment="0" applyProtection="0"/>
    <xf numFmtId="0" fontId="28" fillId="24" borderId="0" applyNumberFormat="0" applyBorder="0" applyAlignment="0" applyProtection="0"/>
    <xf numFmtId="0" fontId="2" fillId="16" borderId="0" applyNumberFormat="0" applyBorder="0" applyAlignment="0" applyProtection="0"/>
    <xf numFmtId="0" fontId="28" fillId="25" borderId="0" applyNumberFormat="0" applyBorder="0" applyAlignment="0" applyProtection="0"/>
    <xf numFmtId="0" fontId="2" fillId="7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" fillId="11" borderId="0" applyNumberFormat="0" applyBorder="0" applyAlignment="0" applyProtection="0"/>
    <xf numFmtId="0" fontId="28" fillId="29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16" borderId="0" applyNumberFormat="0" applyBorder="0" applyAlignment="0" applyProtection="0"/>
    <xf numFmtId="0" fontId="4" fillId="5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1" fillId="27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31" borderId="10" xfId="0" applyFill="1" applyBorder="1" applyAlignment="1">
      <alignment horizontal="center" vertical="center"/>
    </xf>
    <xf numFmtId="0" fontId="20" fillId="0" borderId="0" xfId="0" applyFont="1" applyAlignment="1">
      <alignment/>
    </xf>
    <xf numFmtId="0" fontId="0" fillId="11" borderId="11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11" borderId="17" xfId="0" applyFill="1" applyBorder="1" applyAlignment="1">
      <alignment horizontal="center" vertical="center" wrapText="1"/>
    </xf>
    <xf numFmtId="0" fontId="22" fillId="11" borderId="18" xfId="0" applyFont="1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22" fillId="11" borderId="19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vertical="top"/>
    </xf>
    <xf numFmtId="0" fontId="24" fillId="11" borderId="21" xfId="0" applyFont="1" applyFill="1" applyBorder="1" applyAlignment="1">
      <alignment vertical="top"/>
    </xf>
    <xf numFmtId="0" fontId="0" fillId="11" borderId="22" xfId="0" applyFill="1" applyBorder="1" applyAlignment="1">
      <alignment/>
    </xf>
    <xf numFmtId="0" fontId="21" fillId="11" borderId="20" xfId="0" applyFont="1" applyFill="1" applyBorder="1" applyAlignment="1">
      <alignment vertical="top" wrapText="1"/>
    </xf>
    <xf numFmtId="0" fontId="21" fillId="11" borderId="21" xfId="0" applyFont="1" applyFill="1" applyBorder="1" applyAlignment="1">
      <alignment vertical="top" wrapText="1"/>
    </xf>
    <xf numFmtId="0" fontId="0" fillId="11" borderId="23" xfId="0" applyFill="1" applyBorder="1" applyAlignment="1">
      <alignment/>
    </xf>
    <xf numFmtId="0" fontId="25" fillId="11" borderId="20" xfId="0" applyFont="1" applyFill="1" applyBorder="1" applyAlignment="1">
      <alignment vertical="top" wrapText="1"/>
    </xf>
    <xf numFmtId="0" fontId="25" fillId="11" borderId="21" xfId="0" applyFont="1" applyFill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/>
    </xf>
    <xf numFmtId="2" fontId="0" fillId="0" borderId="25" xfId="0" applyNumberFormat="1" applyFont="1" applyBorder="1" applyAlignment="1">
      <alignment horizontal="right" vertical="center"/>
    </xf>
    <xf numFmtId="2" fontId="0" fillId="0" borderId="25" xfId="0" applyNumberFormat="1" applyBorder="1" applyAlignment="1">
      <alignment horizontal="right" vertical="center"/>
    </xf>
    <xf numFmtId="2" fontId="0" fillId="0" borderId="26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3" xfId="0" applyNumberFormat="1" applyBorder="1" applyAlignment="1">
      <alignment/>
    </xf>
    <xf numFmtId="0" fontId="0" fillId="34" borderId="23" xfId="0" applyFill="1" applyBorder="1" applyAlignment="1">
      <alignment/>
    </xf>
    <xf numFmtId="0" fontId="0" fillId="3" borderId="23" xfId="0" applyFill="1" applyBorder="1" applyAlignment="1">
      <alignment/>
    </xf>
    <xf numFmtId="0" fontId="22" fillId="11" borderId="20" xfId="0" applyFont="1" applyFill="1" applyBorder="1" applyAlignment="1">
      <alignment vertical="top" wrapText="1"/>
    </xf>
    <xf numFmtId="0" fontId="22" fillId="11" borderId="21" xfId="0" applyFont="1" applyFill="1" applyBorder="1" applyAlignment="1">
      <alignment vertical="top" wrapText="1"/>
    </xf>
    <xf numFmtId="0" fontId="20" fillId="11" borderId="20" xfId="0" applyFont="1" applyFill="1" applyBorder="1" applyAlignment="1">
      <alignment vertical="top" wrapText="1"/>
    </xf>
    <xf numFmtId="0" fontId="20" fillId="11" borderId="21" xfId="0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2" fontId="0" fillId="0" borderId="29" xfId="0" applyNumberFormat="1" applyFont="1" applyBorder="1" applyAlignment="1">
      <alignment horizontal="right" vertical="center"/>
    </xf>
    <xf numFmtId="2" fontId="0" fillId="0" borderId="29" xfId="0" applyNumberFormat="1" applyBorder="1" applyAlignment="1">
      <alignment horizontal="right" vertical="center"/>
    </xf>
    <xf numFmtId="2" fontId="0" fillId="0" borderId="30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28" xfId="0" applyNumberFormat="1" applyBorder="1" applyAlignment="1">
      <alignment/>
    </xf>
    <xf numFmtId="0" fontId="0" fillId="3" borderId="28" xfId="0" applyFill="1" applyBorder="1" applyAlignment="1">
      <alignment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22" fillId="11" borderId="22" xfId="0" applyFont="1" applyFill="1" applyBorder="1" applyAlignment="1">
      <alignment horizontal="center" vertical="center" wrapText="1"/>
    </xf>
    <xf numFmtId="0" fontId="22" fillId="11" borderId="31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11" borderId="32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0" fillId="11" borderId="17" xfId="0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31" borderId="33" xfId="0" applyFill="1" applyBorder="1" applyAlignment="1">
      <alignment horizontal="left" wrapText="1"/>
    </xf>
    <xf numFmtId="0" fontId="0" fillId="31" borderId="19" xfId="0" applyFill="1" applyBorder="1" applyAlignment="1">
      <alignment horizontal="left" wrapText="1"/>
    </xf>
    <xf numFmtId="0" fontId="0" fillId="31" borderId="34" xfId="0" applyFill="1" applyBorder="1" applyAlignment="1">
      <alignment horizontal="left" wrapText="1"/>
    </xf>
    <xf numFmtId="0" fontId="0" fillId="31" borderId="35" xfId="0" applyFill="1" applyBorder="1" applyAlignment="1">
      <alignment horizontal="left" wrapText="1"/>
    </xf>
    <xf numFmtId="0" fontId="0" fillId="0" borderId="0" xfId="0" applyAlignment="1">
      <alignment vertical="center" wrapText="1"/>
    </xf>
    <xf numFmtId="0" fontId="21" fillId="11" borderId="32" xfId="0" applyFont="1" applyFill="1" applyBorder="1" applyAlignment="1">
      <alignment horizontal="center" vertical="center"/>
    </xf>
    <xf numFmtId="0" fontId="21" fillId="11" borderId="15" xfId="0" applyFont="1" applyFill="1" applyBorder="1" applyAlignment="1">
      <alignment horizontal="center" vertical="center"/>
    </xf>
    <xf numFmtId="0" fontId="21" fillId="11" borderId="16" xfId="0" applyFont="1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22" fillId="11" borderId="32" xfId="0" applyFont="1" applyFill="1" applyBorder="1" applyAlignment="1">
      <alignment horizontal="center" vertical="center"/>
    </xf>
    <xf numFmtId="0" fontId="24" fillId="11" borderId="27" xfId="0" applyFont="1" applyFill="1" applyBorder="1" applyAlignment="1">
      <alignment vertical="top" wrapText="1"/>
    </xf>
    <xf numFmtId="0" fontId="21" fillId="11" borderId="27" xfId="0" applyFont="1" applyFill="1" applyBorder="1" applyAlignment="1">
      <alignment vertical="top" wrapText="1"/>
    </xf>
    <xf numFmtId="0" fontId="25" fillId="11" borderId="27" xfId="0" applyFont="1" applyFill="1" applyBorder="1" applyAlignment="1">
      <alignment vertical="top" wrapText="1"/>
    </xf>
    <xf numFmtId="0" fontId="0" fillId="0" borderId="24" xfId="0" applyFont="1" applyBorder="1" applyAlignment="1">
      <alignment vertical="center" wrapText="1"/>
    </xf>
    <xf numFmtId="0" fontId="22" fillId="11" borderId="27" xfId="0" applyFont="1" applyFill="1" applyBorder="1" applyAlignment="1">
      <alignment vertical="top" wrapText="1"/>
    </xf>
    <xf numFmtId="0" fontId="20" fillId="11" borderId="27" xfId="0" applyFont="1" applyFill="1" applyBorder="1" applyAlignment="1">
      <alignment vertical="top" wrapText="1"/>
    </xf>
    <xf numFmtId="0" fontId="0" fillId="0" borderId="27" xfId="0" applyFont="1" applyBorder="1" applyAlignment="1">
      <alignment vertical="center" wrapText="1"/>
    </xf>
    <xf numFmtId="0" fontId="0" fillId="0" borderId="10" xfId="0" applyBorder="1" applyAlignment="1">
      <alignment horizontal="right"/>
    </xf>
    <xf numFmtId="0" fontId="26" fillId="0" borderId="0" xfId="0" applyFont="1" applyAlignment="1">
      <alignment/>
    </xf>
  </cellXfs>
  <cellStyles count="6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ny_Arkusz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Comma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30"/>
  <sheetViews>
    <sheetView tabSelected="1" zoomScalePageLayoutView="0" workbookViewId="0" topLeftCell="B1">
      <pane ySplit="11" topLeftCell="A12" activePane="bottomLeft" state="frozen"/>
      <selection pane="topLeft" activeCell="A1" sqref="A1"/>
      <selection pane="bottomLeft" activeCell="D1" sqref="D1"/>
    </sheetView>
  </sheetViews>
  <sheetFormatPr defaultColWidth="9" defaultRowHeight="11.25"/>
  <cols>
    <col min="1" max="1" width="6.5" style="0" customWidth="1"/>
    <col min="2" max="2" width="10.33203125" style="0" customWidth="1"/>
    <col min="3" max="3" width="11.16015625" style="0" customWidth="1"/>
    <col min="4" max="4" width="39.16015625" style="0" customWidth="1"/>
    <col min="5" max="5" width="5.5" style="0" customWidth="1"/>
    <col min="6" max="6" width="8.66015625" style="0" customWidth="1"/>
    <col min="7" max="7" width="9.5" style="0" customWidth="1"/>
    <col min="8" max="8" width="12" style="0" customWidth="1"/>
    <col min="9" max="9" width="6.83203125" style="0" customWidth="1"/>
    <col min="10" max="10" width="7.5" style="0" customWidth="1"/>
    <col min="11" max="11" width="12.5" style="0" customWidth="1"/>
    <col min="12" max="12" width="9" style="0" customWidth="1"/>
    <col min="13" max="13" width="8.33203125" style="0" customWidth="1"/>
    <col min="14" max="14" width="9.16015625" style="0" customWidth="1"/>
    <col min="15" max="15" width="9.83203125" style="0" customWidth="1"/>
    <col min="16" max="16" width="10.66015625" style="0" customWidth="1"/>
  </cols>
  <sheetData>
    <row r="1" ht="36" customHeight="1" hidden="1">
      <c r="D1" s="82"/>
    </row>
    <row r="2" spans="8:13" ht="15" customHeight="1" thickBot="1">
      <c r="H2" s="1"/>
      <c r="I2" s="2"/>
      <c r="J2" s="2"/>
      <c r="K2" s="2"/>
      <c r="L2" s="2"/>
      <c r="M2" s="2"/>
    </row>
    <row r="3" spans="2:16" ht="20.25" customHeight="1">
      <c r="B3" s="61" t="s">
        <v>0</v>
      </c>
      <c r="C3" s="62"/>
      <c r="D3" s="62"/>
      <c r="H3" s="2"/>
      <c r="I3" s="2"/>
      <c r="J3" s="2"/>
      <c r="K3" s="2"/>
      <c r="L3" s="2"/>
      <c r="M3" s="2"/>
      <c r="O3" s="63" t="s">
        <v>1</v>
      </c>
      <c r="P3" s="64"/>
    </row>
    <row r="4" spans="2:16" ht="24.75" customHeight="1" thickBot="1">
      <c r="B4" s="61" t="s">
        <v>2</v>
      </c>
      <c r="C4" s="61"/>
      <c r="D4" s="61"/>
      <c r="O4" s="65"/>
      <c r="P4" s="66"/>
    </row>
    <row r="5" spans="4:16" ht="21.75" customHeight="1" thickBot="1">
      <c r="D5" s="3"/>
      <c r="O5" s="4" t="s">
        <v>3</v>
      </c>
      <c r="P5" s="4" t="s">
        <v>4</v>
      </c>
    </row>
    <row r="6" spans="4:16" ht="35.25" customHeight="1" thickBot="1">
      <c r="D6" s="5" t="s">
        <v>5</v>
      </c>
      <c r="F6" s="67" t="s">
        <v>6</v>
      </c>
      <c r="G6" s="67"/>
      <c r="H6" s="67"/>
      <c r="I6" s="67"/>
      <c r="J6" s="67"/>
      <c r="K6" s="67"/>
      <c r="L6" s="6"/>
      <c r="O6" s="7">
        <v>0</v>
      </c>
      <c r="P6" s="7">
        <v>0</v>
      </c>
    </row>
    <row r="7" ht="12.75">
      <c r="D7" s="8" t="s">
        <v>7</v>
      </c>
    </row>
    <row r="8" spans="2:16" ht="10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ht="30" customHeight="1" thickBot="1">
      <c r="B9" s="68" t="s">
        <v>8</v>
      </c>
      <c r="C9" s="70" t="s">
        <v>9</v>
      </c>
      <c r="D9" s="70"/>
      <c r="E9" s="71" t="s">
        <v>10</v>
      </c>
      <c r="F9" s="57" t="s">
        <v>11</v>
      </c>
      <c r="G9" s="57"/>
      <c r="H9" s="57"/>
      <c r="I9" s="73" t="s">
        <v>12</v>
      </c>
      <c r="J9" s="73"/>
      <c r="K9" s="73"/>
      <c r="L9" s="55" t="s">
        <v>13</v>
      </c>
      <c r="M9" s="57" t="s">
        <v>14</v>
      </c>
      <c r="N9" s="57"/>
      <c r="O9" s="57"/>
      <c r="P9" s="58" t="s">
        <v>15</v>
      </c>
    </row>
    <row r="10" spans="2:16" ht="36.75" customHeight="1" thickBot="1">
      <c r="B10" s="69"/>
      <c r="C10" s="70"/>
      <c r="D10" s="70"/>
      <c r="E10" s="72"/>
      <c r="F10" s="9" t="s">
        <v>16</v>
      </c>
      <c r="G10" s="10" t="s">
        <v>17</v>
      </c>
      <c r="H10" s="11" t="s">
        <v>18</v>
      </c>
      <c r="I10" s="12" t="s">
        <v>19</v>
      </c>
      <c r="J10" s="13" t="s">
        <v>20</v>
      </c>
      <c r="K10" s="11" t="s">
        <v>21</v>
      </c>
      <c r="L10" s="56"/>
      <c r="M10" s="14" t="s">
        <v>22</v>
      </c>
      <c r="N10" s="14" t="s">
        <v>23</v>
      </c>
      <c r="O10" s="14" t="s">
        <v>24</v>
      </c>
      <c r="P10" s="59"/>
    </row>
    <row r="11" spans="2:16" ht="18" customHeight="1" thickBot="1">
      <c r="B11" s="15"/>
      <c r="C11" s="60" t="s">
        <v>25</v>
      </c>
      <c r="D11" s="60"/>
      <c r="E11" s="60"/>
      <c r="F11" s="60"/>
      <c r="G11" s="60"/>
      <c r="H11" s="60"/>
      <c r="I11" s="16"/>
      <c r="J11" s="16"/>
      <c r="K11" s="16"/>
      <c r="L11" s="17"/>
      <c r="M11" s="18"/>
      <c r="N11" s="18"/>
      <c r="O11" s="18"/>
      <c r="P11" s="19"/>
    </row>
    <row r="12" spans="2:16" ht="15">
      <c r="B12" s="74" t="s">
        <v>26</v>
      </c>
      <c r="C12" s="74"/>
      <c r="D12" s="74"/>
      <c r="E12" s="20"/>
      <c r="F12" s="20"/>
      <c r="G12" s="20"/>
      <c r="H12" s="20"/>
      <c r="I12" s="20"/>
      <c r="J12" s="20"/>
      <c r="K12" s="21"/>
      <c r="L12" s="22"/>
      <c r="M12" s="22"/>
      <c r="N12" s="22"/>
      <c r="O12" s="22"/>
      <c r="P12" s="22"/>
    </row>
    <row r="13" spans="2:16" ht="12.75">
      <c r="B13" s="75" t="s">
        <v>27</v>
      </c>
      <c r="C13" s="75"/>
      <c r="D13" s="75"/>
      <c r="E13" s="23"/>
      <c r="F13" s="23"/>
      <c r="G13" s="23"/>
      <c r="H13" s="23"/>
      <c r="I13" s="23"/>
      <c r="J13" s="23"/>
      <c r="K13" s="24"/>
      <c r="L13" s="25"/>
      <c r="M13" s="25"/>
      <c r="N13" s="25"/>
      <c r="O13" s="25"/>
      <c r="P13" s="25"/>
    </row>
    <row r="14" spans="2:16" ht="12">
      <c r="B14" s="76" t="s">
        <v>28</v>
      </c>
      <c r="C14" s="76"/>
      <c r="D14" s="76"/>
      <c r="E14" s="26"/>
      <c r="F14" s="26"/>
      <c r="G14" s="26"/>
      <c r="H14" s="26"/>
      <c r="I14" s="26"/>
      <c r="J14" s="26"/>
      <c r="K14" s="27"/>
      <c r="L14" s="25"/>
      <c r="M14" s="25"/>
      <c r="N14" s="25"/>
      <c r="O14" s="25"/>
      <c r="P14" s="25"/>
    </row>
    <row r="15" spans="2:16" ht="11.25">
      <c r="B15" s="28" t="s">
        <v>29</v>
      </c>
      <c r="C15" s="77" t="s">
        <v>30</v>
      </c>
      <c r="D15" s="77"/>
      <c r="E15" s="29" t="s">
        <v>31</v>
      </c>
      <c r="F15" s="30">
        <v>7.42</v>
      </c>
      <c r="G15" s="31">
        <v>534</v>
      </c>
      <c r="H15" s="32">
        <v>8544</v>
      </c>
      <c r="I15" s="33" t="s">
        <v>32</v>
      </c>
      <c r="J15" s="33" t="s">
        <v>33</v>
      </c>
      <c r="K15" s="34" t="s">
        <v>34</v>
      </c>
      <c r="L15" s="35">
        <f>ROUND((F15-F15*$O$6/100),2)</f>
        <v>7.42</v>
      </c>
      <c r="M15" s="36"/>
      <c r="N15" s="37"/>
      <c r="O15" s="37"/>
      <c r="P15" s="35">
        <f>ROUND((O15*L15*K15+N15*L15*I15+M15*L15),2)</f>
        <v>0</v>
      </c>
    </row>
    <row r="16" spans="2:16" ht="11.25">
      <c r="B16" s="28" t="s">
        <v>35</v>
      </c>
      <c r="C16" s="77" t="s">
        <v>36</v>
      </c>
      <c r="D16" s="77"/>
      <c r="E16" s="29" t="s">
        <v>37</v>
      </c>
      <c r="F16" s="30">
        <v>13</v>
      </c>
      <c r="G16" s="31">
        <v>780</v>
      </c>
      <c r="H16" s="32">
        <v>18720</v>
      </c>
      <c r="I16" s="33" t="s">
        <v>38</v>
      </c>
      <c r="J16" s="33" t="s">
        <v>39</v>
      </c>
      <c r="K16" s="34" t="s">
        <v>40</v>
      </c>
      <c r="L16" s="35">
        <f>ROUND((F16-F16*$O$6/100),2)</f>
        <v>13</v>
      </c>
      <c r="M16" s="36"/>
      <c r="N16" s="37"/>
      <c r="O16" s="37"/>
      <c r="P16" s="35">
        <f>ROUND((O16*L16*K16+N16*L16*I16+M16*L16),2)</f>
        <v>0</v>
      </c>
    </row>
    <row r="17" spans="2:16" ht="11.25">
      <c r="B17" s="28" t="s">
        <v>41</v>
      </c>
      <c r="C17" s="77" t="s">
        <v>42</v>
      </c>
      <c r="D17" s="77"/>
      <c r="E17" s="29" t="s">
        <v>37</v>
      </c>
      <c r="F17" s="30">
        <v>14.42</v>
      </c>
      <c r="G17" s="31">
        <v>173</v>
      </c>
      <c r="H17" s="32">
        <v>27680</v>
      </c>
      <c r="I17" s="33" t="s">
        <v>43</v>
      </c>
      <c r="J17" s="33" t="s">
        <v>44</v>
      </c>
      <c r="K17" s="34" t="s">
        <v>45</v>
      </c>
      <c r="L17" s="35">
        <f>ROUND((F17-F17*$O$6/100),2)</f>
        <v>14.42</v>
      </c>
      <c r="M17" s="36"/>
      <c r="N17" s="37"/>
      <c r="O17" s="37"/>
      <c r="P17" s="35">
        <f>ROUND((O17*L17*K17+N17*L17*I17+M17*L17),2)</f>
        <v>0</v>
      </c>
    </row>
    <row r="18" spans="2:16" ht="12">
      <c r="B18" s="76" t="s">
        <v>46</v>
      </c>
      <c r="C18" s="76"/>
      <c r="D18" s="76"/>
      <c r="E18" s="26"/>
      <c r="F18" s="26"/>
      <c r="G18" s="26"/>
      <c r="H18" s="26"/>
      <c r="I18" s="26"/>
      <c r="J18" s="26"/>
      <c r="K18" s="27"/>
      <c r="L18" s="25"/>
      <c r="M18" s="25"/>
      <c r="N18" s="25"/>
      <c r="O18" s="25"/>
      <c r="P18" s="25"/>
    </row>
    <row r="19" spans="2:16" ht="11.25">
      <c r="B19" s="28" t="s">
        <v>47</v>
      </c>
      <c r="C19" s="77" t="s">
        <v>48</v>
      </c>
      <c r="D19" s="77"/>
      <c r="E19" s="29" t="s">
        <v>31</v>
      </c>
      <c r="F19" s="30">
        <v>1.54</v>
      </c>
      <c r="G19" s="31">
        <v>462</v>
      </c>
      <c r="H19" s="32">
        <v>11550</v>
      </c>
      <c r="I19" s="33" t="s">
        <v>49</v>
      </c>
      <c r="J19" s="33" t="s">
        <v>50</v>
      </c>
      <c r="K19" s="34" t="s">
        <v>51</v>
      </c>
      <c r="L19" s="35">
        <f>ROUND((F19-F19*$O$6/100),2)</f>
        <v>1.54</v>
      </c>
      <c r="M19" s="36"/>
      <c r="N19" s="37"/>
      <c r="O19" s="37"/>
      <c r="P19" s="35">
        <f>ROUND((O19*L19*K19+N19*L19*I19+M19*L19),2)</f>
        <v>0</v>
      </c>
    </row>
    <row r="20" spans="2:16" ht="11.25">
      <c r="B20" s="28" t="s">
        <v>52</v>
      </c>
      <c r="C20" s="77" t="s">
        <v>53</v>
      </c>
      <c r="D20" s="77"/>
      <c r="E20" s="29" t="s">
        <v>31</v>
      </c>
      <c r="F20" s="30">
        <v>2.38</v>
      </c>
      <c r="G20" s="31">
        <v>238</v>
      </c>
      <c r="H20" s="32">
        <v>11900</v>
      </c>
      <c r="I20" s="33" t="s">
        <v>54</v>
      </c>
      <c r="J20" s="33" t="s">
        <v>55</v>
      </c>
      <c r="K20" s="34" t="s">
        <v>56</v>
      </c>
      <c r="L20" s="35">
        <f>ROUND((F20-F20*$O$6/100),2)</f>
        <v>2.38</v>
      </c>
      <c r="M20" s="36"/>
      <c r="N20" s="37"/>
      <c r="O20" s="37"/>
      <c r="P20" s="35">
        <f>ROUND((O20*L20*K20+N20*L20*I20+M20*L20),2)</f>
        <v>0</v>
      </c>
    </row>
    <row r="21" spans="2:16" ht="11.25">
      <c r="B21" s="28" t="s">
        <v>57</v>
      </c>
      <c r="C21" s="77" t="s">
        <v>58</v>
      </c>
      <c r="D21" s="77"/>
      <c r="E21" s="29" t="s">
        <v>31</v>
      </c>
      <c r="F21" s="30">
        <v>7.8</v>
      </c>
      <c r="G21" s="31">
        <v>1123</v>
      </c>
      <c r="H21" s="32">
        <v>17968</v>
      </c>
      <c r="I21" s="33" t="s">
        <v>59</v>
      </c>
      <c r="J21" s="33" t="s">
        <v>33</v>
      </c>
      <c r="K21" s="34" t="s">
        <v>60</v>
      </c>
      <c r="L21" s="35">
        <f>ROUND((F21-F21*$O$6/100),2)</f>
        <v>7.8</v>
      </c>
      <c r="M21" s="36"/>
      <c r="N21" s="37"/>
      <c r="O21" s="37"/>
      <c r="P21" s="35">
        <f>ROUND((O21*L21*K21+N21*L21*I21+M21*L21),2)</f>
        <v>0</v>
      </c>
    </row>
    <row r="22" spans="2:16" ht="12">
      <c r="B22" s="76" t="s">
        <v>61</v>
      </c>
      <c r="C22" s="76"/>
      <c r="D22" s="76"/>
      <c r="E22" s="26"/>
      <c r="F22" s="26"/>
      <c r="G22" s="26"/>
      <c r="H22" s="26"/>
      <c r="I22" s="26"/>
      <c r="J22" s="26"/>
      <c r="K22" s="27"/>
      <c r="L22" s="25"/>
      <c r="M22" s="25"/>
      <c r="N22" s="25"/>
      <c r="O22" s="25"/>
      <c r="P22" s="25"/>
    </row>
    <row r="23" spans="2:16" ht="11.25">
      <c r="B23" s="28" t="s">
        <v>62</v>
      </c>
      <c r="C23" s="77" t="s">
        <v>63</v>
      </c>
      <c r="D23" s="77"/>
      <c r="E23" s="29" t="s">
        <v>37</v>
      </c>
      <c r="F23" s="30">
        <v>27.17</v>
      </c>
      <c r="G23" s="31">
        <v>326</v>
      </c>
      <c r="H23" s="32">
        <v>19560</v>
      </c>
      <c r="I23" s="33" t="s">
        <v>43</v>
      </c>
      <c r="J23" s="33" t="s">
        <v>38</v>
      </c>
      <c r="K23" s="34" t="s">
        <v>64</v>
      </c>
      <c r="L23" s="35">
        <f>ROUND((F23-F23*$O$6/100),2)</f>
        <v>27.17</v>
      </c>
      <c r="M23" s="36"/>
      <c r="N23" s="37"/>
      <c r="O23" s="37"/>
      <c r="P23" s="35">
        <f>ROUND((O23*L23*K23+N23*L23*I23+M23*L23),2)</f>
        <v>0</v>
      </c>
    </row>
    <row r="24" spans="2:16" ht="11.25">
      <c r="B24" s="28" t="s">
        <v>65</v>
      </c>
      <c r="C24" s="77" t="s">
        <v>66</v>
      </c>
      <c r="D24" s="77"/>
      <c r="E24" s="29" t="s">
        <v>37</v>
      </c>
      <c r="F24" s="30">
        <v>63.33</v>
      </c>
      <c r="G24" s="31">
        <v>380</v>
      </c>
      <c r="H24" s="32">
        <v>19000</v>
      </c>
      <c r="I24" s="33" t="s">
        <v>67</v>
      </c>
      <c r="J24" s="33" t="s">
        <v>55</v>
      </c>
      <c r="K24" s="34" t="s">
        <v>49</v>
      </c>
      <c r="L24" s="35">
        <f>ROUND((F24-F24*$O$6/100),2)</f>
        <v>63.33</v>
      </c>
      <c r="M24" s="36"/>
      <c r="N24" s="37"/>
      <c r="O24" s="37"/>
      <c r="P24" s="35">
        <f>ROUND((O24*L24*K24+N24*L24*I24+M24*L24),2)</f>
        <v>0</v>
      </c>
    </row>
    <row r="25" spans="2:16" ht="11.25">
      <c r="B25" s="28" t="s">
        <v>68</v>
      </c>
      <c r="C25" s="77" t="s">
        <v>69</v>
      </c>
      <c r="D25" s="77"/>
      <c r="E25" s="29" t="s">
        <v>37</v>
      </c>
      <c r="F25" s="30">
        <v>70</v>
      </c>
      <c r="G25" s="31">
        <v>210</v>
      </c>
      <c r="H25" s="32">
        <v>21000</v>
      </c>
      <c r="I25" s="33" t="s">
        <v>70</v>
      </c>
      <c r="J25" s="33" t="s">
        <v>54</v>
      </c>
      <c r="K25" s="34" t="s">
        <v>49</v>
      </c>
      <c r="L25" s="35">
        <f>ROUND((F25-F25*$O$6/100),2)</f>
        <v>70</v>
      </c>
      <c r="M25" s="36"/>
      <c r="N25" s="37"/>
      <c r="O25" s="37"/>
      <c r="P25" s="35">
        <f>ROUND((O25*L25*K25+N25*L25*I25+M25*L25),2)</f>
        <v>0</v>
      </c>
    </row>
    <row r="26" spans="2:16" ht="12">
      <c r="B26" s="76" t="s">
        <v>71</v>
      </c>
      <c r="C26" s="76"/>
      <c r="D26" s="76"/>
      <c r="E26" s="26"/>
      <c r="F26" s="26"/>
      <c r="G26" s="26"/>
      <c r="H26" s="26"/>
      <c r="I26" s="26"/>
      <c r="J26" s="26"/>
      <c r="K26" s="27"/>
      <c r="L26" s="25"/>
      <c r="M26" s="25"/>
      <c r="N26" s="25"/>
      <c r="O26" s="25"/>
      <c r="P26" s="25"/>
    </row>
    <row r="27" spans="2:16" ht="11.25">
      <c r="B27" s="28" t="s">
        <v>72</v>
      </c>
      <c r="C27" s="77" t="s">
        <v>73</v>
      </c>
      <c r="D27" s="77"/>
      <c r="E27" s="29" t="s">
        <v>31</v>
      </c>
      <c r="F27" s="30">
        <v>4.08</v>
      </c>
      <c r="G27" s="31">
        <v>588</v>
      </c>
      <c r="H27" s="32">
        <v>14700</v>
      </c>
      <c r="I27" s="33" t="s">
        <v>59</v>
      </c>
      <c r="J27" s="33" t="s">
        <v>50</v>
      </c>
      <c r="K27" s="34" t="s">
        <v>74</v>
      </c>
      <c r="L27" s="35">
        <f>ROUND((F27-F27*$O$6/100),2)</f>
        <v>4.08</v>
      </c>
      <c r="M27" s="36"/>
      <c r="N27" s="37"/>
      <c r="O27" s="37"/>
      <c r="P27" s="35">
        <f>ROUND((O27*L27*K27+N27*L27*I27+M27*L27),2)</f>
        <v>0</v>
      </c>
    </row>
    <row r="28" spans="2:16" ht="11.25">
      <c r="B28" s="28" t="s">
        <v>75</v>
      </c>
      <c r="C28" s="77" t="s">
        <v>76</v>
      </c>
      <c r="D28" s="77"/>
      <c r="E28" s="29" t="s">
        <v>37</v>
      </c>
      <c r="F28" s="30">
        <v>239</v>
      </c>
      <c r="G28" s="31">
        <v>956</v>
      </c>
      <c r="H28" s="32">
        <v>22944</v>
      </c>
      <c r="I28" s="33" t="s">
        <v>77</v>
      </c>
      <c r="J28" s="33" t="s">
        <v>39</v>
      </c>
      <c r="K28" s="34" t="s">
        <v>78</v>
      </c>
      <c r="L28" s="35">
        <f>ROUND((F28-F28*$O$6/100),2)</f>
        <v>239</v>
      </c>
      <c r="M28" s="36"/>
      <c r="N28" s="37"/>
      <c r="O28" s="37"/>
      <c r="P28" s="35">
        <f>ROUND((O28*L28*K28+N28*L28*I28+M28*L28),2)</f>
        <v>0</v>
      </c>
    </row>
    <row r="29" spans="2:16" ht="12">
      <c r="B29" s="76" t="s">
        <v>79</v>
      </c>
      <c r="C29" s="76"/>
      <c r="D29" s="76"/>
      <c r="E29" s="26"/>
      <c r="F29" s="26"/>
      <c r="G29" s="26"/>
      <c r="H29" s="26"/>
      <c r="I29" s="26"/>
      <c r="J29" s="26"/>
      <c r="K29" s="27"/>
      <c r="L29" s="25"/>
      <c r="M29" s="25"/>
      <c r="N29" s="25"/>
      <c r="O29" s="25"/>
      <c r="P29" s="25"/>
    </row>
    <row r="30" spans="2:16" ht="11.25">
      <c r="B30" s="28" t="s">
        <v>80</v>
      </c>
      <c r="C30" s="77" t="s">
        <v>81</v>
      </c>
      <c r="D30" s="77"/>
      <c r="E30" s="29" t="s">
        <v>31</v>
      </c>
      <c r="F30" s="30">
        <v>4.9</v>
      </c>
      <c r="G30" s="31">
        <v>588</v>
      </c>
      <c r="H30" s="32">
        <v>17640</v>
      </c>
      <c r="I30" s="33" t="s">
        <v>82</v>
      </c>
      <c r="J30" s="33" t="s">
        <v>83</v>
      </c>
      <c r="K30" s="34" t="s">
        <v>74</v>
      </c>
      <c r="L30" s="35">
        <f>ROUND((F30-F30*$O$6/100),2)</f>
        <v>4.9</v>
      </c>
      <c r="M30" s="36"/>
      <c r="N30" s="37"/>
      <c r="O30" s="37"/>
      <c r="P30" s="35">
        <f>ROUND((O30*L30*K30+N30*L30*I30+M30*L30),2)</f>
        <v>0</v>
      </c>
    </row>
    <row r="31" spans="2:16" ht="11.25">
      <c r="B31" s="28" t="s">
        <v>84</v>
      </c>
      <c r="C31" s="77" t="s">
        <v>85</v>
      </c>
      <c r="D31" s="77"/>
      <c r="E31" s="29" t="s">
        <v>31</v>
      </c>
      <c r="F31" s="30">
        <v>6.65</v>
      </c>
      <c r="G31" s="31">
        <v>798</v>
      </c>
      <c r="H31" s="32">
        <v>12768</v>
      </c>
      <c r="I31" s="33" t="s">
        <v>82</v>
      </c>
      <c r="J31" s="33" t="s">
        <v>33</v>
      </c>
      <c r="K31" s="34" t="s">
        <v>45</v>
      </c>
      <c r="L31" s="35">
        <f>ROUND((F31-F31*$O$6/100),2)</f>
        <v>6.65</v>
      </c>
      <c r="M31" s="36"/>
      <c r="N31" s="37"/>
      <c r="O31" s="37"/>
      <c r="P31" s="35">
        <f>ROUND((O31*L31*K31+N31*L31*I31+M31*L31),2)</f>
        <v>0</v>
      </c>
    </row>
    <row r="32" spans="2:16" ht="11.25">
      <c r="B32" s="28" t="s">
        <v>86</v>
      </c>
      <c r="C32" s="77" t="s">
        <v>87</v>
      </c>
      <c r="D32" s="77"/>
      <c r="E32" s="29" t="s">
        <v>37</v>
      </c>
      <c r="F32" s="30">
        <v>21.33</v>
      </c>
      <c r="G32" s="31">
        <v>128</v>
      </c>
      <c r="H32" s="32">
        <v>15360</v>
      </c>
      <c r="I32" s="33" t="s">
        <v>67</v>
      </c>
      <c r="J32" s="33" t="s">
        <v>82</v>
      </c>
      <c r="K32" s="34" t="s">
        <v>64</v>
      </c>
      <c r="L32" s="35">
        <f>ROUND((F32-F32*$O$6/100),2)</f>
        <v>21.33</v>
      </c>
      <c r="M32" s="36"/>
      <c r="N32" s="37"/>
      <c r="O32" s="37"/>
      <c r="P32" s="35">
        <f>ROUND((O32*L32*K32+N32*L32*I32+M32*L32),2)</f>
        <v>0</v>
      </c>
    </row>
    <row r="33" spans="2:16" ht="12">
      <c r="B33" s="76" t="s">
        <v>88</v>
      </c>
      <c r="C33" s="76"/>
      <c r="D33" s="76"/>
      <c r="E33" s="26"/>
      <c r="F33" s="26"/>
      <c r="G33" s="26"/>
      <c r="H33" s="26"/>
      <c r="I33" s="26"/>
      <c r="J33" s="26"/>
      <c r="K33" s="27"/>
      <c r="L33" s="25"/>
      <c r="M33" s="25"/>
      <c r="N33" s="25"/>
      <c r="O33" s="25"/>
      <c r="P33" s="25"/>
    </row>
    <row r="34" spans="2:16" ht="11.25">
      <c r="B34" s="28" t="s">
        <v>89</v>
      </c>
      <c r="C34" s="77" t="s">
        <v>90</v>
      </c>
      <c r="D34" s="77"/>
      <c r="E34" s="29" t="s">
        <v>31</v>
      </c>
      <c r="F34" s="30">
        <v>9.58</v>
      </c>
      <c r="G34" s="31">
        <v>690</v>
      </c>
      <c r="H34" s="32">
        <v>13800</v>
      </c>
      <c r="I34" s="33" t="s">
        <v>32</v>
      </c>
      <c r="J34" s="33" t="s">
        <v>91</v>
      </c>
      <c r="K34" s="34" t="s">
        <v>40</v>
      </c>
      <c r="L34" s="35">
        <f>ROUND((F34-F34*$O$6/100),2)</f>
        <v>9.58</v>
      </c>
      <c r="M34" s="36"/>
      <c r="N34" s="37"/>
      <c r="O34" s="37"/>
      <c r="P34" s="35">
        <f>ROUND((O34*L34*K34+N34*L34*I34+M34*L34),2)</f>
        <v>0</v>
      </c>
    </row>
    <row r="35" spans="2:16" ht="12">
      <c r="B35" s="76" t="s">
        <v>92</v>
      </c>
      <c r="C35" s="76"/>
      <c r="D35" s="76"/>
      <c r="E35" s="26"/>
      <c r="F35" s="26"/>
      <c r="G35" s="26"/>
      <c r="H35" s="26"/>
      <c r="I35" s="26"/>
      <c r="J35" s="26"/>
      <c r="K35" s="27"/>
      <c r="L35" s="25"/>
      <c r="M35" s="25"/>
      <c r="N35" s="25"/>
      <c r="O35" s="25"/>
      <c r="P35" s="25"/>
    </row>
    <row r="36" spans="2:16" ht="11.25">
      <c r="B36" s="28" t="s">
        <v>93</v>
      </c>
      <c r="C36" s="77" t="s">
        <v>94</v>
      </c>
      <c r="D36" s="77"/>
      <c r="E36" s="29" t="s">
        <v>95</v>
      </c>
      <c r="F36" s="30">
        <v>218</v>
      </c>
      <c r="G36" s="31">
        <v>218</v>
      </c>
      <c r="H36" s="32">
        <v>15696</v>
      </c>
      <c r="I36" s="33" t="s">
        <v>96</v>
      </c>
      <c r="J36" s="33" t="s">
        <v>32</v>
      </c>
      <c r="K36" s="34" t="s">
        <v>32</v>
      </c>
      <c r="L36" s="35">
        <f aca="true" t="shared" si="0" ref="L36:L45">ROUND((F36-F36*$O$6/100),2)</f>
        <v>218</v>
      </c>
      <c r="M36" s="37"/>
      <c r="N36" s="37"/>
      <c r="O36" s="37"/>
      <c r="P36" s="35">
        <f aca="true" t="shared" si="1" ref="P36:P45">ROUND((O36*L36*K36+N36*L36*I36+M36*L36),2)</f>
        <v>0</v>
      </c>
    </row>
    <row r="37" spans="2:16" ht="11.25">
      <c r="B37" s="28" t="s">
        <v>97</v>
      </c>
      <c r="C37" s="77" t="s">
        <v>98</v>
      </c>
      <c r="D37" s="77"/>
      <c r="E37" s="29" t="s">
        <v>95</v>
      </c>
      <c r="F37" s="30">
        <v>630</v>
      </c>
      <c r="G37" s="31">
        <v>630</v>
      </c>
      <c r="H37" s="32">
        <v>12600</v>
      </c>
      <c r="I37" s="33" t="s">
        <v>96</v>
      </c>
      <c r="J37" s="33" t="s">
        <v>91</v>
      </c>
      <c r="K37" s="34" t="s">
        <v>91</v>
      </c>
      <c r="L37" s="35">
        <f t="shared" si="0"/>
        <v>630</v>
      </c>
      <c r="M37" s="37"/>
      <c r="N37" s="37"/>
      <c r="O37" s="37"/>
      <c r="P37" s="35">
        <f t="shared" si="1"/>
        <v>0</v>
      </c>
    </row>
    <row r="38" spans="2:16" ht="11.25">
      <c r="B38" s="28" t="s">
        <v>99</v>
      </c>
      <c r="C38" s="77" t="s">
        <v>100</v>
      </c>
      <c r="D38" s="77"/>
      <c r="E38" s="29" t="s">
        <v>95</v>
      </c>
      <c r="F38" s="30">
        <v>692</v>
      </c>
      <c r="G38" s="31">
        <v>692</v>
      </c>
      <c r="H38" s="32">
        <v>13840</v>
      </c>
      <c r="I38" s="33" t="s">
        <v>96</v>
      </c>
      <c r="J38" s="33" t="s">
        <v>91</v>
      </c>
      <c r="K38" s="34" t="s">
        <v>91</v>
      </c>
      <c r="L38" s="35">
        <f t="shared" si="0"/>
        <v>692</v>
      </c>
      <c r="M38" s="37"/>
      <c r="N38" s="37"/>
      <c r="O38" s="37"/>
      <c r="P38" s="35">
        <f t="shared" si="1"/>
        <v>0</v>
      </c>
    </row>
    <row r="39" spans="2:16" ht="11.25">
      <c r="B39" s="28" t="s">
        <v>101</v>
      </c>
      <c r="C39" s="77" t="s">
        <v>102</v>
      </c>
      <c r="D39" s="77"/>
      <c r="E39" s="29" t="s">
        <v>95</v>
      </c>
      <c r="F39" s="30">
        <v>758</v>
      </c>
      <c r="G39" s="31">
        <v>758</v>
      </c>
      <c r="H39" s="32">
        <v>15160</v>
      </c>
      <c r="I39" s="33" t="s">
        <v>96</v>
      </c>
      <c r="J39" s="33" t="s">
        <v>91</v>
      </c>
      <c r="K39" s="34" t="s">
        <v>91</v>
      </c>
      <c r="L39" s="35">
        <f t="shared" si="0"/>
        <v>758</v>
      </c>
      <c r="M39" s="37"/>
      <c r="N39" s="37"/>
      <c r="O39" s="37"/>
      <c r="P39" s="35">
        <f t="shared" si="1"/>
        <v>0</v>
      </c>
    </row>
    <row r="40" spans="2:16" ht="11.25">
      <c r="B40" s="28" t="s">
        <v>103</v>
      </c>
      <c r="C40" s="77" t="s">
        <v>104</v>
      </c>
      <c r="D40" s="77"/>
      <c r="E40" s="29" t="s">
        <v>37</v>
      </c>
      <c r="F40" s="30">
        <v>71.5</v>
      </c>
      <c r="G40" s="31">
        <v>286</v>
      </c>
      <c r="H40" s="32">
        <v>10296</v>
      </c>
      <c r="I40" s="33" t="s">
        <v>77</v>
      </c>
      <c r="J40" s="33" t="s">
        <v>105</v>
      </c>
      <c r="K40" s="34" t="s">
        <v>59</v>
      </c>
      <c r="L40" s="35">
        <f t="shared" si="0"/>
        <v>71.5</v>
      </c>
      <c r="M40" s="36"/>
      <c r="N40" s="37"/>
      <c r="O40" s="37"/>
      <c r="P40" s="35">
        <f t="shared" si="1"/>
        <v>0</v>
      </c>
    </row>
    <row r="41" spans="2:16" ht="11.25">
      <c r="B41" s="28" t="s">
        <v>106</v>
      </c>
      <c r="C41" s="77" t="s">
        <v>107</v>
      </c>
      <c r="D41" s="77"/>
      <c r="E41" s="29" t="s">
        <v>95</v>
      </c>
      <c r="F41" s="30">
        <v>430</v>
      </c>
      <c r="G41" s="31">
        <v>430</v>
      </c>
      <c r="H41" s="32">
        <v>10320</v>
      </c>
      <c r="I41" s="33" t="s">
        <v>96</v>
      </c>
      <c r="J41" s="33" t="s">
        <v>39</v>
      </c>
      <c r="K41" s="34" t="s">
        <v>39</v>
      </c>
      <c r="L41" s="35">
        <f t="shared" si="0"/>
        <v>430</v>
      </c>
      <c r="M41" s="37"/>
      <c r="N41" s="37"/>
      <c r="O41" s="37"/>
      <c r="P41" s="35">
        <f t="shared" si="1"/>
        <v>0</v>
      </c>
    </row>
    <row r="42" spans="2:16" ht="11.25">
      <c r="B42" s="28" t="s">
        <v>108</v>
      </c>
      <c r="C42" s="77" t="s">
        <v>109</v>
      </c>
      <c r="D42" s="77"/>
      <c r="E42" s="29" t="s">
        <v>95</v>
      </c>
      <c r="F42" s="30">
        <v>425</v>
      </c>
      <c r="G42" s="31">
        <v>425</v>
      </c>
      <c r="H42" s="32">
        <v>10200</v>
      </c>
      <c r="I42" s="33" t="s">
        <v>96</v>
      </c>
      <c r="J42" s="33" t="s">
        <v>39</v>
      </c>
      <c r="K42" s="34" t="s">
        <v>39</v>
      </c>
      <c r="L42" s="35">
        <f t="shared" si="0"/>
        <v>425</v>
      </c>
      <c r="M42" s="37"/>
      <c r="N42" s="37"/>
      <c r="O42" s="37"/>
      <c r="P42" s="35">
        <f t="shared" si="1"/>
        <v>0</v>
      </c>
    </row>
    <row r="43" spans="2:16" ht="11.25">
      <c r="B43" s="28" t="s">
        <v>110</v>
      </c>
      <c r="C43" s="77" t="s">
        <v>111</v>
      </c>
      <c r="D43" s="77"/>
      <c r="E43" s="29" t="s">
        <v>95</v>
      </c>
      <c r="F43" s="30">
        <v>846</v>
      </c>
      <c r="G43" s="31">
        <v>846</v>
      </c>
      <c r="H43" s="32">
        <v>10152</v>
      </c>
      <c r="I43" s="33" t="s">
        <v>96</v>
      </c>
      <c r="J43" s="33" t="s">
        <v>43</v>
      </c>
      <c r="K43" s="34" t="s">
        <v>43</v>
      </c>
      <c r="L43" s="35">
        <f t="shared" si="0"/>
        <v>846</v>
      </c>
      <c r="M43" s="37"/>
      <c r="N43" s="37"/>
      <c r="O43" s="37"/>
      <c r="P43" s="35">
        <f t="shared" si="1"/>
        <v>0</v>
      </c>
    </row>
    <row r="44" spans="2:16" ht="11.25">
      <c r="B44" s="28" t="s">
        <v>112</v>
      </c>
      <c r="C44" s="77" t="s">
        <v>113</v>
      </c>
      <c r="D44" s="77"/>
      <c r="E44" s="29" t="s">
        <v>95</v>
      </c>
      <c r="F44" s="30">
        <v>843</v>
      </c>
      <c r="G44" s="31">
        <v>843</v>
      </c>
      <c r="H44" s="32">
        <v>13488</v>
      </c>
      <c r="I44" s="33" t="s">
        <v>96</v>
      </c>
      <c r="J44" s="33" t="s">
        <v>33</v>
      </c>
      <c r="K44" s="34" t="s">
        <v>33</v>
      </c>
      <c r="L44" s="35">
        <f t="shared" si="0"/>
        <v>843</v>
      </c>
      <c r="M44" s="37"/>
      <c r="N44" s="37"/>
      <c r="O44" s="37"/>
      <c r="P44" s="35">
        <f t="shared" si="1"/>
        <v>0</v>
      </c>
    </row>
    <row r="45" spans="2:16" ht="11.25">
      <c r="B45" s="28" t="s">
        <v>114</v>
      </c>
      <c r="C45" s="77" t="s">
        <v>115</v>
      </c>
      <c r="D45" s="77"/>
      <c r="E45" s="29" t="s">
        <v>37</v>
      </c>
      <c r="F45" s="30">
        <v>25.63</v>
      </c>
      <c r="G45" s="31">
        <v>102.5</v>
      </c>
      <c r="H45" s="32">
        <v>24600</v>
      </c>
      <c r="I45" s="33" t="s">
        <v>77</v>
      </c>
      <c r="J45" s="33" t="s">
        <v>116</v>
      </c>
      <c r="K45" s="34" t="s">
        <v>117</v>
      </c>
      <c r="L45" s="35">
        <f t="shared" si="0"/>
        <v>25.63</v>
      </c>
      <c r="M45" s="36"/>
      <c r="N45" s="37"/>
      <c r="O45" s="37"/>
      <c r="P45" s="35">
        <f t="shared" si="1"/>
        <v>0</v>
      </c>
    </row>
    <row r="46" spans="2:16" ht="12">
      <c r="B46" s="76" t="s">
        <v>118</v>
      </c>
      <c r="C46" s="76"/>
      <c r="D46" s="76"/>
      <c r="E46" s="26"/>
      <c r="F46" s="26"/>
      <c r="G46" s="26"/>
      <c r="H46" s="26"/>
      <c r="I46" s="26"/>
      <c r="J46" s="26"/>
      <c r="K46" s="27"/>
      <c r="L46" s="25"/>
      <c r="M46" s="25"/>
      <c r="N46" s="25"/>
      <c r="O46" s="25"/>
      <c r="P46" s="25"/>
    </row>
    <row r="47" spans="2:16" ht="11.25">
      <c r="B47" s="28" t="s">
        <v>119</v>
      </c>
      <c r="C47" s="77" t="s">
        <v>120</v>
      </c>
      <c r="D47" s="77"/>
      <c r="E47" s="29" t="s">
        <v>37</v>
      </c>
      <c r="F47" s="30">
        <v>34</v>
      </c>
      <c r="G47" s="31">
        <v>408</v>
      </c>
      <c r="H47" s="32">
        <v>14688</v>
      </c>
      <c r="I47" s="33" t="s">
        <v>43</v>
      </c>
      <c r="J47" s="33" t="s">
        <v>105</v>
      </c>
      <c r="K47" s="34" t="s">
        <v>121</v>
      </c>
      <c r="L47" s="35">
        <f aca="true" t="shared" si="2" ref="L47:L55">ROUND((F47-F47*$O$6/100),2)</f>
        <v>34</v>
      </c>
      <c r="M47" s="36"/>
      <c r="N47" s="37"/>
      <c r="O47" s="37"/>
      <c r="P47" s="35">
        <f aca="true" t="shared" si="3" ref="P47:P55">ROUND((O47*L47*K47+N47*L47*I47+M47*L47),2)</f>
        <v>0</v>
      </c>
    </row>
    <row r="48" spans="2:16" ht="11.25">
      <c r="B48" s="28" t="s">
        <v>122</v>
      </c>
      <c r="C48" s="77" t="s">
        <v>123</v>
      </c>
      <c r="D48" s="77"/>
      <c r="E48" s="29" t="s">
        <v>37</v>
      </c>
      <c r="F48" s="30">
        <v>83</v>
      </c>
      <c r="G48" s="31">
        <v>332</v>
      </c>
      <c r="H48" s="32">
        <v>11952</v>
      </c>
      <c r="I48" s="33" t="s">
        <v>77</v>
      </c>
      <c r="J48" s="33" t="s">
        <v>105</v>
      </c>
      <c r="K48" s="34" t="s">
        <v>59</v>
      </c>
      <c r="L48" s="35">
        <f t="shared" si="2"/>
        <v>83</v>
      </c>
      <c r="M48" s="36"/>
      <c r="N48" s="37"/>
      <c r="O48" s="37"/>
      <c r="P48" s="35">
        <f t="shared" si="3"/>
        <v>0</v>
      </c>
    </row>
    <row r="49" spans="2:16" ht="11.25">
      <c r="B49" s="28" t="s">
        <v>124</v>
      </c>
      <c r="C49" s="77" t="s">
        <v>125</v>
      </c>
      <c r="D49" s="77"/>
      <c r="E49" s="29" t="s">
        <v>37</v>
      </c>
      <c r="F49" s="30">
        <v>68</v>
      </c>
      <c r="G49" s="31">
        <v>272</v>
      </c>
      <c r="H49" s="32">
        <v>9792</v>
      </c>
      <c r="I49" s="33" t="s">
        <v>77</v>
      </c>
      <c r="J49" s="33" t="s">
        <v>105</v>
      </c>
      <c r="K49" s="34" t="s">
        <v>59</v>
      </c>
      <c r="L49" s="35">
        <f t="shared" si="2"/>
        <v>68</v>
      </c>
      <c r="M49" s="36"/>
      <c r="N49" s="37"/>
      <c r="O49" s="37"/>
      <c r="P49" s="35">
        <f t="shared" si="3"/>
        <v>0</v>
      </c>
    </row>
    <row r="50" spans="2:16" ht="11.25">
      <c r="B50" s="28" t="s">
        <v>126</v>
      </c>
      <c r="C50" s="77" t="s">
        <v>127</v>
      </c>
      <c r="D50" s="77"/>
      <c r="E50" s="29" t="s">
        <v>37</v>
      </c>
      <c r="F50" s="30">
        <v>63</v>
      </c>
      <c r="G50" s="31">
        <v>252</v>
      </c>
      <c r="H50" s="32">
        <v>9072</v>
      </c>
      <c r="I50" s="33" t="s">
        <v>77</v>
      </c>
      <c r="J50" s="33" t="s">
        <v>105</v>
      </c>
      <c r="K50" s="34" t="s">
        <v>59</v>
      </c>
      <c r="L50" s="35">
        <f t="shared" si="2"/>
        <v>63</v>
      </c>
      <c r="M50" s="36"/>
      <c r="N50" s="37"/>
      <c r="O50" s="37"/>
      <c r="P50" s="35">
        <f t="shared" si="3"/>
        <v>0</v>
      </c>
    </row>
    <row r="51" spans="2:16" ht="11.25">
      <c r="B51" s="28" t="s">
        <v>128</v>
      </c>
      <c r="C51" s="77" t="s">
        <v>129</v>
      </c>
      <c r="D51" s="77"/>
      <c r="E51" s="29" t="s">
        <v>37</v>
      </c>
      <c r="F51" s="30">
        <v>166</v>
      </c>
      <c r="G51" s="31">
        <v>664</v>
      </c>
      <c r="H51" s="32">
        <v>13280</v>
      </c>
      <c r="I51" s="33" t="s">
        <v>77</v>
      </c>
      <c r="J51" s="33" t="s">
        <v>91</v>
      </c>
      <c r="K51" s="34" t="s">
        <v>130</v>
      </c>
      <c r="L51" s="35">
        <f t="shared" si="2"/>
        <v>166</v>
      </c>
      <c r="M51" s="36"/>
      <c r="N51" s="37"/>
      <c r="O51" s="37"/>
      <c r="P51" s="35">
        <f t="shared" si="3"/>
        <v>0</v>
      </c>
    </row>
    <row r="52" spans="2:16" ht="11.25">
      <c r="B52" s="28" t="s">
        <v>131</v>
      </c>
      <c r="C52" s="77" t="s">
        <v>132</v>
      </c>
      <c r="D52" s="77"/>
      <c r="E52" s="29" t="s">
        <v>37</v>
      </c>
      <c r="F52" s="30">
        <v>399</v>
      </c>
      <c r="G52" s="31">
        <v>798</v>
      </c>
      <c r="H52" s="32">
        <v>19152</v>
      </c>
      <c r="I52" s="33" t="s">
        <v>133</v>
      </c>
      <c r="J52" s="33" t="s">
        <v>39</v>
      </c>
      <c r="K52" s="34" t="s">
        <v>134</v>
      </c>
      <c r="L52" s="35">
        <f t="shared" si="2"/>
        <v>399</v>
      </c>
      <c r="M52" s="36"/>
      <c r="N52" s="37"/>
      <c r="O52" s="37"/>
      <c r="P52" s="35">
        <f t="shared" si="3"/>
        <v>0</v>
      </c>
    </row>
    <row r="53" spans="2:16" ht="11.25">
      <c r="B53" s="28" t="s">
        <v>135</v>
      </c>
      <c r="C53" s="77" t="s">
        <v>136</v>
      </c>
      <c r="D53" s="77"/>
      <c r="E53" s="29" t="s">
        <v>95</v>
      </c>
      <c r="F53" s="30">
        <v>642</v>
      </c>
      <c r="G53" s="31">
        <v>642</v>
      </c>
      <c r="H53" s="32">
        <v>19260</v>
      </c>
      <c r="I53" s="33" t="s">
        <v>96</v>
      </c>
      <c r="J53" s="33" t="s">
        <v>83</v>
      </c>
      <c r="K53" s="34" t="s">
        <v>83</v>
      </c>
      <c r="L53" s="35">
        <f t="shared" si="2"/>
        <v>642</v>
      </c>
      <c r="M53" s="37"/>
      <c r="N53" s="37"/>
      <c r="O53" s="37"/>
      <c r="P53" s="35">
        <f t="shared" si="3"/>
        <v>0</v>
      </c>
    </row>
    <row r="54" spans="2:16" ht="11.25">
      <c r="B54" s="28" t="s">
        <v>137</v>
      </c>
      <c r="C54" s="77" t="s">
        <v>138</v>
      </c>
      <c r="D54" s="77"/>
      <c r="E54" s="29" t="s">
        <v>95</v>
      </c>
      <c r="F54" s="30">
        <v>536</v>
      </c>
      <c r="G54" s="31">
        <v>536</v>
      </c>
      <c r="H54" s="32">
        <v>16080</v>
      </c>
      <c r="I54" s="33" t="s">
        <v>96</v>
      </c>
      <c r="J54" s="33" t="s">
        <v>83</v>
      </c>
      <c r="K54" s="34" t="s">
        <v>83</v>
      </c>
      <c r="L54" s="35">
        <f t="shared" si="2"/>
        <v>536</v>
      </c>
      <c r="M54" s="37"/>
      <c r="N54" s="37"/>
      <c r="O54" s="37"/>
      <c r="P54" s="35">
        <f t="shared" si="3"/>
        <v>0</v>
      </c>
    </row>
    <row r="55" spans="2:16" ht="11.25">
      <c r="B55" s="28" t="s">
        <v>139</v>
      </c>
      <c r="C55" s="77" t="s">
        <v>140</v>
      </c>
      <c r="D55" s="77"/>
      <c r="E55" s="29" t="s">
        <v>95</v>
      </c>
      <c r="F55" s="30">
        <v>705</v>
      </c>
      <c r="G55" s="31">
        <v>705</v>
      </c>
      <c r="H55" s="32">
        <v>12690</v>
      </c>
      <c r="I55" s="33" t="s">
        <v>96</v>
      </c>
      <c r="J55" s="33" t="s">
        <v>141</v>
      </c>
      <c r="K55" s="34" t="s">
        <v>141</v>
      </c>
      <c r="L55" s="35">
        <f t="shared" si="2"/>
        <v>705</v>
      </c>
      <c r="M55" s="37"/>
      <c r="N55" s="37"/>
      <c r="O55" s="37"/>
      <c r="P55" s="35">
        <f t="shared" si="3"/>
        <v>0</v>
      </c>
    </row>
    <row r="56" spans="2:16" ht="12">
      <c r="B56" s="76" t="s">
        <v>142</v>
      </c>
      <c r="C56" s="76"/>
      <c r="D56" s="76"/>
      <c r="E56" s="26"/>
      <c r="F56" s="26"/>
      <c r="G56" s="26"/>
      <c r="H56" s="26"/>
      <c r="I56" s="26"/>
      <c r="J56" s="26"/>
      <c r="K56" s="27"/>
      <c r="L56" s="25"/>
      <c r="M56" s="25"/>
      <c r="N56" s="25"/>
      <c r="O56" s="25"/>
      <c r="P56" s="25"/>
    </row>
    <row r="57" spans="2:16" ht="11.25">
      <c r="B57" s="28" t="s">
        <v>143</v>
      </c>
      <c r="C57" s="77" t="s">
        <v>144</v>
      </c>
      <c r="D57" s="77"/>
      <c r="E57" s="29" t="s">
        <v>95</v>
      </c>
      <c r="F57" s="30">
        <v>296</v>
      </c>
      <c r="G57" s="31">
        <v>296</v>
      </c>
      <c r="H57" s="32">
        <v>11840</v>
      </c>
      <c r="I57" s="33" t="s">
        <v>96</v>
      </c>
      <c r="J57" s="33" t="s">
        <v>145</v>
      </c>
      <c r="K57" s="34" t="s">
        <v>145</v>
      </c>
      <c r="L57" s="35">
        <f>ROUND((F57-F57*$O$6/100),2)</f>
        <v>296</v>
      </c>
      <c r="M57" s="37"/>
      <c r="N57" s="37"/>
      <c r="O57" s="37"/>
      <c r="P57" s="35">
        <f>ROUND((O57*L57*K57+N57*L57*I57+M57*L57),2)</f>
        <v>0</v>
      </c>
    </row>
    <row r="58" spans="2:16" ht="11.25">
      <c r="B58" s="28" t="s">
        <v>146</v>
      </c>
      <c r="C58" s="77" t="s">
        <v>147</v>
      </c>
      <c r="D58" s="77"/>
      <c r="E58" s="29" t="s">
        <v>95</v>
      </c>
      <c r="F58" s="30">
        <v>525</v>
      </c>
      <c r="G58" s="31">
        <v>525</v>
      </c>
      <c r="H58" s="32">
        <v>12600</v>
      </c>
      <c r="I58" s="33" t="s">
        <v>96</v>
      </c>
      <c r="J58" s="33" t="s">
        <v>39</v>
      </c>
      <c r="K58" s="34" t="s">
        <v>39</v>
      </c>
      <c r="L58" s="35">
        <f>ROUND((F58-F58*$O$6/100),2)</f>
        <v>525</v>
      </c>
      <c r="M58" s="37"/>
      <c r="N58" s="37"/>
      <c r="O58" s="37"/>
      <c r="P58" s="35">
        <f>ROUND((O58*L58*K58+N58*L58*I58+M58*L58),2)</f>
        <v>0</v>
      </c>
    </row>
    <row r="59" spans="2:16" ht="12">
      <c r="B59" s="76" t="s">
        <v>148</v>
      </c>
      <c r="C59" s="76"/>
      <c r="D59" s="76"/>
      <c r="E59" s="26"/>
      <c r="F59" s="26"/>
      <c r="G59" s="26"/>
      <c r="H59" s="26"/>
      <c r="I59" s="26"/>
      <c r="J59" s="26"/>
      <c r="K59" s="27"/>
      <c r="L59" s="25"/>
      <c r="M59" s="25"/>
      <c r="N59" s="25"/>
      <c r="O59" s="25"/>
      <c r="P59" s="25"/>
    </row>
    <row r="60" spans="2:16" ht="11.25">
      <c r="B60" s="78" t="s">
        <v>149</v>
      </c>
      <c r="C60" s="78"/>
      <c r="D60" s="78"/>
      <c r="E60" s="38"/>
      <c r="F60" s="38"/>
      <c r="G60" s="38"/>
      <c r="H60" s="38"/>
      <c r="I60" s="38"/>
      <c r="J60" s="38"/>
      <c r="K60" s="39"/>
      <c r="L60" s="25"/>
      <c r="M60" s="25"/>
      <c r="N60" s="25"/>
      <c r="O60" s="25"/>
      <c r="P60" s="25"/>
    </row>
    <row r="61" spans="2:16" ht="11.25">
      <c r="B61" s="28" t="s">
        <v>150</v>
      </c>
      <c r="C61" s="77" t="s">
        <v>151</v>
      </c>
      <c r="D61" s="77"/>
      <c r="E61" s="29" t="s">
        <v>95</v>
      </c>
      <c r="F61" s="30">
        <v>359</v>
      </c>
      <c r="G61" s="31">
        <v>359</v>
      </c>
      <c r="H61" s="32">
        <v>12924</v>
      </c>
      <c r="I61" s="33" t="s">
        <v>96</v>
      </c>
      <c r="J61" s="33" t="s">
        <v>105</v>
      </c>
      <c r="K61" s="34" t="s">
        <v>105</v>
      </c>
      <c r="L61" s="35">
        <f aca="true" t="shared" si="4" ref="L61:L79">ROUND((F61-F61*$O$6/100),2)</f>
        <v>359</v>
      </c>
      <c r="M61" s="37"/>
      <c r="N61" s="37"/>
      <c r="O61" s="37"/>
      <c r="P61" s="35">
        <f aca="true" t="shared" si="5" ref="P61:P79">ROUND((O61*L61*K61+N61*L61*I61+M61*L61),2)</f>
        <v>0</v>
      </c>
    </row>
    <row r="62" spans="2:16" ht="11.25">
      <c r="B62" s="28" t="s">
        <v>152</v>
      </c>
      <c r="C62" s="77" t="s">
        <v>153</v>
      </c>
      <c r="D62" s="77"/>
      <c r="E62" s="29" t="s">
        <v>95</v>
      </c>
      <c r="F62" s="30">
        <v>550</v>
      </c>
      <c r="G62" s="31">
        <v>550</v>
      </c>
      <c r="H62" s="32">
        <v>13200</v>
      </c>
      <c r="I62" s="33" t="s">
        <v>96</v>
      </c>
      <c r="J62" s="33" t="s">
        <v>39</v>
      </c>
      <c r="K62" s="34" t="s">
        <v>39</v>
      </c>
      <c r="L62" s="35">
        <f t="shared" si="4"/>
        <v>550</v>
      </c>
      <c r="M62" s="37"/>
      <c r="N62" s="37"/>
      <c r="O62" s="37"/>
      <c r="P62" s="35">
        <f t="shared" si="5"/>
        <v>0</v>
      </c>
    </row>
    <row r="63" spans="2:16" ht="11.25">
      <c r="B63" s="28" t="s">
        <v>154</v>
      </c>
      <c r="C63" s="77" t="s">
        <v>155</v>
      </c>
      <c r="D63" s="77"/>
      <c r="E63" s="29" t="s">
        <v>95</v>
      </c>
      <c r="F63" s="30">
        <v>336</v>
      </c>
      <c r="G63" s="31">
        <v>336</v>
      </c>
      <c r="H63" s="32">
        <v>8064</v>
      </c>
      <c r="I63" s="33" t="s">
        <v>96</v>
      </c>
      <c r="J63" s="33" t="s">
        <v>39</v>
      </c>
      <c r="K63" s="34" t="s">
        <v>39</v>
      </c>
      <c r="L63" s="35">
        <f t="shared" si="4"/>
        <v>336</v>
      </c>
      <c r="M63" s="37"/>
      <c r="N63" s="37"/>
      <c r="O63" s="37"/>
      <c r="P63" s="35">
        <f t="shared" si="5"/>
        <v>0</v>
      </c>
    </row>
    <row r="64" spans="2:16" ht="11.25">
      <c r="B64" s="28" t="s">
        <v>156</v>
      </c>
      <c r="C64" s="77" t="s">
        <v>157</v>
      </c>
      <c r="D64" s="77"/>
      <c r="E64" s="29" t="s">
        <v>95</v>
      </c>
      <c r="F64" s="30">
        <v>530</v>
      </c>
      <c r="G64" s="31">
        <v>530</v>
      </c>
      <c r="H64" s="32">
        <v>12720</v>
      </c>
      <c r="I64" s="33" t="s">
        <v>96</v>
      </c>
      <c r="J64" s="33" t="s">
        <v>39</v>
      </c>
      <c r="K64" s="34" t="s">
        <v>39</v>
      </c>
      <c r="L64" s="35">
        <f t="shared" si="4"/>
        <v>530</v>
      </c>
      <c r="M64" s="37"/>
      <c r="N64" s="37"/>
      <c r="O64" s="37"/>
      <c r="P64" s="35">
        <f t="shared" si="5"/>
        <v>0</v>
      </c>
    </row>
    <row r="65" spans="2:16" ht="11.25">
      <c r="B65" s="28" t="s">
        <v>158</v>
      </c>
      <c r="C65" s="77" t="s">
        <v>159</v>
      </c>
      <c r="D65" s="77"/>
      <c r="E65" s="29" t="s">
        <v>95</v>
      </c>
      <c r="F65" s="30">
        <v>622</v>
      </c>
      <c r="G65" s="31">
        <v>622</v>
      </c>
      <c r="H65" s="32">
        <v>14928</v>
      </c>
      <c r="I65" s="33" t="s">
        <v>96</v>
      </c>
      <c r="J65" s="33" t="s">
        <v>39</v>
      </c>
      <c r="K65" s="34" t="s">
        <v>39</v>
      </c>
      <c r="L65" s="35">
        <f t="shared" si="4"/>
        <v>622</v>
      </c>
      <c r="M65" s="37"/>
      <c r="N65" s="37"/>
      <c r="O65" s="37"/>
      <c r="P65" s="35">
        <f t="shared" si="5"/>
        <v>0</v>
      </c>
    </row>
    <row r="66" spans="2:16" ht="11.25">
      <c r="B66" s="28" t="s">
        <v>160</v>
      </c>
      <c r="C66" s="77" t="s">
        <v>161</v>
      </c>
      <c r="D66" s="77"/>
      <c r="E66" s="29" t="s">
        <v>95</v>
      </c>
      <c r="F66" s="30">
        <v>599</v>
      </c>
      <c r="G66" s="31">
        <v>599</v>
      </c>
      <c r="H66" s="32">
        <v>14376</v>
      </c>
      <c r="I66" s="33" t="s">
        <v>96</v>
      </c>
      <c r="J66" s="33" t="s">
        <v>39</v>
      </c>
      <c r="K66" s="34" t="s">
        <v>39</v>
      </c>
      <c r="L66" s="35">
        <f t="shared" si="4"/>
        <v>599</v>
      </c>
      <c r="M66" s="37"/>
      <c r="N66" s="37"/>
      <c r="O66" s="37"/>
      <c r="P66" s="35">
        <f t="shared" si="5"/>
        <v>0</v>
      </c>
    </row>
    <row r="67" spans="2:16" ht="11.25">
      <c r="B67" s="28" t="s">
        <v>162</v>
      </c>
      <c r="C67" s="77" t="s">
        <v>163</v>
      </c>
      <c r="D67" s="77"/>
      <c r="E67" s="29" t="s">
        <v>95</v>
      </c>
      <c r="F67" s="30">
        <v>534</v>
      </c>
      <c r="G67" s="31">
        <v>534</v>
      </c>
      <c r="H67" s="32">
        <v>12816</v>
      </c>
      <c r="I67" s="33" t="s">
        <v>96</v>
      </c>
      <c r="J67" s="33" t="s">
        <v>39</v>
      </c>
      <c r="K67" s="34" t="s">
        <v>39</v>
      </c>
      <c r="L67" s="35">
        <f t="shared" si="4"/>
        <v>534</v>
      </c>
      <c r="M67" s="37"/>
      <c r="N67" s="37"/>
      <c r="O67" s="37"/>
      <c r="P67" s="35">
        <f t="shared" si="5"/>
        <v>0</v>
      </c>
    </row>
    <row r="68" spans="2:16" ht="11.25">
      <c r="B68" s="28" t="s">
        <v>164</v>
      </c>
      <c r="C68" s="77" t="s">
        <v>165</v>
      </c>
      <c r="D68" s="77"/>
      <c r="E68" s="29" t="s">
        <v>95</v>
      </c>
      <c r="F68" s="30">
        <v>249</v>
      </c>
      <c r="G68" s="31">
        <v>249</v>
      </c>
      <c r="H68" s="32">
        <v>5976</v>
      </c>
      <c r="I68" s="33" t="s">
        <v>96</v>
      </c>
      <c r="J68" s="33" t="s">
        <v>39</v>
      </c>
      <c r="K68" s="34" t="s">
        <v>39</v>
      </c>
      <c r="L68" s="35">
        <f t="shared" si="4"/>
        <v>249</v>
      </c>
      <c r="M68" s="37"/>
      <c r="N68" s="37"/>
      <c r="O68" s="37"/>
      <c r="P68" s="35">
        <f t="shared" si="5"/>
        <v>0</v>
      </c>
    </row>
    <row r="69" spans="2:16" ht="11.25">
      <c r="B69" s="28" t="s">
        <v>166</v>
      </c>
      <c r="C69" s="77" t="s">
        <v>167</v>
      </c>
      <c r="D69" s="77"/>
      <c r="E69" s="29" t="s">
        <v>95</v>
      </c>
      <c r="F69" s="30">
        <v>299</v>
      </c>
      <c r="G69" s="31">
        <v>299</v>
      </c>
      <c r="H69" s="32">
        <v>7176</v>
      </c>
      <c r="I69" s="33" t="s">
        <v>96</v>
      </c>
      <c r="J69" s="33" t="s">
        <v>39</v>
      </c>
      <c r="K69" s="34" t="s">
        <v>39</v>
      </c>
      <c r="L69" s="35">
        <f t="shared" si="4"/>
        <v>299</v>
      </c>
      <c r="M69" s="37"/>
      <c r="N69" s="37"/>
      <c r="O69" s="37"/>
      <c r="P69" s="35">
        <f t="shared" si="5"/>
        <v>0</v>
      </c>
    </row>
    <row r="70" spans="2:16" ht="11.25">
      <c r="B70" s="28" t="s">
        <v>168</v>
      </c>
      <c r="C70" s="77" t="s">
        <v>169</v>
      </c>
      <c r="D70" s="77"/>
      <c r="E70" s="29" t="s">
        <v>95</v>
      </c>
      <c r="F70" s="30">
        <v>325</v>
      </c>
      <c r="G70" s="31">
        <v>325</v>
      </c>
      <c r="H70" s="32">
        <v>7800</v>
      </c>
      <c r="I70" s="33" t="s">
        <v>96</v>
      </c>
      <c r="J70" s="33" t="s">
        <v>39</v>
      </c>
      <c r="K70" s="34" t="s">
        <v>39</v>
      </c>
      <c r="L70" s="35">
        <f t="shared" si="4"/>
        <v>325</v>
      </c>
      <c r="M70" s="37"/>
      <c r="N70" s="37"/>
      <c r="O70" s="37"/>
      <c r="P70" s="35">
        <f t="shared" si="5"/>
        <v>0</v>
      </c>
    </row>
    <row r="71" spans="2:16" ht="11.25">
      <c r="B71" s="28" t="s">
        <v>170</v>
      </c>
      <c r="C71" s="77" t="s">
        <v>171</v>
      </c>
      <c r="D71" s="77"/>
      <c r="E71" s="29" t="s">
        <v>95</v>
      </c>
      <c r="F71" s="30">
        <v>465</v>
      </c>
      <c r="G71" s="31">
        <v>465</v>
      </c>
      <c r="H71" s="32">
        <v>11160</v>
      </c>
      <c r="I71" s="33" t="s">
        <v>96</v>
      </c>
      <c r="J71" s="33" t="s">
        <v>39</v>
      </c>
      <c r="K71" s="34" t="s">
        <v>39</v>
      </c>
      <c r="L71" s="35">
        <f t="shared" si="4"/>
        <v>465</v>
      </c>
      <c r="M71" s="37"/>
      <c r="N71" s="37"/>
      <c r="O71" s="37"/>
      <c r="P71" s="35">
        <f t="shared" si="5"/>
        <v>0</v>
      </c>
    </row>
    <row r="72" spans="2:16" ht="11.25">
      <c r="B72" s="28" t="s">
        <v>172</v>
      </c>
      <c r="C72" s="77" t="s">
        <v>173</v>
      </c>
      <c r="D72" s="77"/>
      <c r="E72" s="29" t="s">
        <v>95</v>
      </c>
      <c r="F72" s="30">
        <v>469</v>
      </c>
      <c r="G72" s="31">
        <v>469</v>
      </c>
      <c r="H72" s="32">
        <v>11256</v>
      </c>
      <c r="I72" s="33" t="s">
        <v>96</v>
      </c>
      <c r="J72" s="33" t="s">
        <v>39</v>
      </c>
      <c r="K72" s="34" t="s">
        <v>39</v>
      </c>
      <c r="L72" s="35">
        <f t="shared" si="4"/>
        <v>469</v>
      </c>
      <c r="M72" s="37"/>
      <c r="N72" s="37"/>
      <c r="O72" s="37"/>
      <c r="P72" s="35">
        <f t="shared" si="5"/>
        <v>0</v>
      </c>
    </row>
    <row r="73" spans="2:16" ht="11.25">
      <c r="B73" s="28" t="s">
        <v>174</v>
      </c>
      <c r="C73" s="77" t="s">
        <v>175</v>
      </c>
      <c r="D73" s="77"/>
      <c r="E73" s="29" t="s">
        <v>95</v>
      </c>
      <c r="F73" s="30">
        <v>799</v>
      </c>
      <c r="G73" s="31">
        <v>799</v>
      </c>
      <c r="H73" s="32">
        <v>9588</v>
      </c>
      <c r="I73" s="33" t="s">
        <v>96</v>
      </c>
      <c r="J73" s="33" t="s">
        <v>43</v>
      </c>
      <c r="K73" s="34" t="s">
        <v>43</v>
      </c>
      <c r="L73" s="35">
        <f t="shared" si="4"/>
        <v>799</v>
      </c>
      <c r="M73" s="37"/>
      <c r="N73" s="37"/>
      <c r="O73" s="37"/>
      <c r="P73" s="35">
        <f t="shared" si="5"/>
        <v>0</v>
      </c>
    </row>
    <row r="74" spans="2:16" ht="11.25">
      <c r="B74" s="28" t="s">
        <v>176</v>
      </c>
      <c r="C74" s="77" t="s">
        <v>177</v>
      </c>
      <c r="D74" s="77"/>
      <c r="E74" s="29" t="s">
        <v>95</v>
      </c>
      <c r="F74" s="30">
        <v>1095</v>
      </c>
      <c r="G74" s="31">
        <v>1095</v>
      </c>
      <c r="H74" s="32">
        <v>13140</v>
      </c>
      <c r="I74" s="33" t="s">
        <v>96</v>
      </c>
      <c r="J74" s="33" t="s">
        <v>43</v>
      </c>
      <c r="K74" s="34" t="s">
        <v>43</v>
      </c>
      <c r="L74" s="35">
        <f t="shared" si="4"/>
        <v>1095</v>
      </c>
      <c r="M74" s="37"/>
      <c r="N74" s="37"/>
      <c r="O74" s="37"/>
      <c r="P74" s="35">
        <f t="shared" si="5"/>
        <v>0</v>
      </c>
    </row>
    <row r="75" spans="2:16" ht="11.25">
      <c r="B75" s="28" t="s">
        <v>178</v>
      </c>
      <c r="C75" s="77" t="s">
        <v>179</v>
      </c>
      <c r="D75" s="77"/>
      <c r="E75" s="29" t="s">
        <v>95</v>
      </c>
      <c r="F75" s="30">
        <v>3400</v>
      </c>
      <c r="G75" s="31">
        <v>3400</v>
      </c>
      <c r="H75" s="32">
        <v>13600</v>
      </c>
      <c r="I75" s="33" t="s">
        <v>96</v>
      </c>
      <c r="J75" s="33" t="s">
        <v>77</v>
      </c>
      <c r="K75" s="34" t="s">
        <v>77</v>
      </c>
      <c r="L75" s="35">
        <f t="shared" si="4"/>
        <v>3400</v>
      </c>
      <c r="M75" s="37"/>
      <c r="N75" s="37"/>
      <c r="O75" s="37"/>
      <c r="P75" s="35">
        <f t="shared" si="5"/>
        <v>0</v>
      </c>
    </row>
    <row r="76" spans="2:16" ht="11.25">
      <c r="B76" s="28" t="s">
        <v>180</v>
      </c>
      <c r="C76" s="77" t="s">
        <v>181</v>
      </c>
      <c r="D76" s="77"/>
      <c r="E76" s="29" t="s">
        <v>95</v>
      </c>
      <c r="F76" s="30">
        <v>4460</v>
      </c>
      <c r="G76" s="31">
        <v>4460</v>
      </c>
      <c r="H76" s="32">
        <v>17840</v>
      </c>
      <c r="I76" s="33" t="s">
        <v>96</v>
      </c>
      <c r="J76" s="33" t="s">
        <v>77</v>
      </c>
      <c r="K76" s="34" t="s">
        <v>77</v>
      </c>
      <c r="L76" s="35">
        <f t="shared" si="4"/>
        <v>4460</v>
      </c>
      <c r="M76" s="37"/>
      <c r="N76" s="37"/>
      <c r="O76" s="37"/>
      <c r="P76" s="35">
        <f t="shared" si="5"/>
        <v>0</v>
      </c>
    </row>
    <row r="77" spans="2:16" ht="11.25">
      <c r="B77" s="28" t="s">
        <v>182</v>
      </c>
      <c r="C77" s="77" t="s">
        <v>183</v>
      </c>
      <c r="D77" s="77"/>
      <c r="E77" s="29" t="s">
        <v>95</v>
      </c>
      <c r="F77" s="30">
        <v>3485</v>
      </c>
      <c r="G77" s="31">
        <v>3485</v>
      </c>
      <c r="H77" s="32">
        <v>13940</v>
      </c>
      <c r="I77" s="33" t="s">
        <v>96</v>
      </c>
      <c r="J77" s="33" t="s">
        <v>77</v>
      </c>
      <c r="K77" s="34" t="s">
        <v>77</v>
      </c>
      <c r="L77" s="35">
        <f t="shared" si="4"/>
        <v>3485</v>
      </c>
      <c r="M77" s="37"/>
      <c r="N77" s="37"/>
      <c r="O77" s="37"/>
      <c r="P77" s="35">
        <f t="shared" si="5"/>
        <v>0</v>
      </c>
    </row>
    <row r="78" spans="2:16" ht="11.25">
      <c r="B78" s="28" t="s">
        <v>184</v>
      </c>
      <c r="C78" s="77" t="s">
        <v>185</v>
      </c>
      <c r="D78" s="77"/>
      <c r="E78" s="29" t="s">
        <v>95</v>
      </c>
      <c r="F78" s="30">
        <v>6030</v>
      </c>
      <c r="G78" s="31">
        <v>6030</v>
      </c>
      <c r="H78" s="32">
        <v>6030</v>
      </c>
      <c r="I78" s="33" t="s">
        <v>96</v>
      </c>
      <c r="J78" s="33" t="s">
        <v>96</v>
      </c>
      <c r="K78" s="34" t="s">
        <v>96</v>
      </c>
      <c r="L78" s="35">
        <f t="shared" si="4"/>
        <v>6030</v>
      </c>
      <c r="M78" s="37"/>
      <c r="N78" s="37"/>
      <c r="O78" s="37"/>
      <c r="P78" s="35">
        <f t="shared" si="5"/>
        <v>0</v>
      </c>
    </row>
    <row r="79" spans="2:16" ht="11.25">
      <c r="B79" s="28" t="s">
        <v>186</v>
      </c>
      <c r="C79" s="77" t="s">
        <v>187</v>
      </c>
      <c r="D79" s="77"/>
      <c r="E79" s="29" t="s">
        <v>95</v>
      </c>
      <c r="F79" s="30">
        <v>5536</v>
      </c>
      <c r="G79" s="31">
        <v>5536</v>
      </c>
      <c r="H79" s="32">
        <v>11072</v>
      </c>
      <c r="I79" s="33" t="s">
        <v>96</v>
      </c>
      <c r="J79" s="33" t="s">
        <v>133</v>
      </c>
      <c r="K79" s="34" t="s">
        <v>133</v>
      </c>
      <c r="L79" s="35">
        <f t="shared" si="4"/>
        <v>5536</v>
      </c>
      <c r="M79" s="37"/>
      <c r="N79" s="37"/>
      <c r="O79" s="37"/>
      <c r="P79" s="35">
        <f t="shared" si="5"/>
        <v>0</v>
      </c>
    </row>
    <row r="80" spans="2:16" ht="11.25">
      <c r="B80" s="78" t="s">
        <v>188</v>
      </c>
      <c r="C80" s="78"/>
      <c r="D80" s="78"/>
      <c r="E80" s="38"/>
      <c r="F80" s="38"/>
      <c r="G80" s="38"/>
      <c r="H80" s="38"/>
      <c r="I80" s="38"/>
      <c r="J80" s="38"/>
      <c r="K80" s="39"/>
      <c r="L80" s="25"/>
      <c r="M80" s="25"/>
      <c r="N80" s="25"/>
      <c r="O80" s="25"/>
      <c r="P80" s="25"/>
    </row>
    <row r="81" spans="2:16" ht="11.25">
      <c r="B81" s="28" t="s">
        <v>189</v>
      </c>
      <c r="C81" s="77" t="s">
        <v>190</v>
      </c>
      <c r="D81" s="77"/>
      <c r="E81" s="29" t="s">
        <v>95</v>
      </c>
      <c r="F81" s="30">
        <v>872</v>
      </c>
      <c r="G81" s="31">
        <v>872</v>
      </c>
      <c r="H81" s="32">
        <v>10464</v>
      </c>
      <c r="I81" s="33" t="s">
        <v>96</v>
      </c>
      <c r="J81" s="33" t="s">
        <v>43</v>
      </c>
      <c r="K81" s="34" t="s">
        <v>43</v>
      </c>
      <c r="L81" s="35">
        <f aca="true" t="shared" si="6" ref="L81:L100">ROUND((F81-F81*$O$6/100),2)</f>
        <v>872</v>
      </c>
      <c r="M81" s="37"/>
      <c r="N81" s="37"/>
      <c r="O81" s="37"/>
      <c r="P81" s="35">
        <f aca="true" t="shared" si="7" ref="P81:P100">ROUND((O81*L81*K81+N81*L81*I81+M81*L81),2)</f>
        <v>0</v>
      </c>
    </row>
    <row r="82" spans="2:16" ht="11.25">
      <c r="B82" s="28" t="s">
        <v>191</v>
      </c>
      <c r="C82" s="77" t="s">
        <v>192</v>
      </c>
      <c r="D82" s="77"/>
      <c r="E82" s="29" t="s">
        <v>95</v>
      </c>
      <c r="F82" s="30">
        <v>464</v>
      </c>
      <c r="G82" s="31">
        <v>464</v>
      </c>
      <c r="H82" s="32">
        <v>8352</v>
      </c>
      <c r="I82" s="33" t="s">
        <v>96</v>
      </c>
      <c r="J82" s="33" t="s">
        <v>141</v>
      </c>
      <c r="K82" s="34" t="s">
        <v>141</v>
      </c>
      <c r="L82" s="35">
        <f t="shared" si="6"/>
        <v>464</v>
      </c>
      <c r="M82" s="37"/>
      <c r="N82" s="37"/>
      <c r="O82" s="37"/>
      <c r="P82" s="35">
        <f t="shared" si="7"/>
        <v>0</v>
      </c>
    </row>
    <row r="83" spans="2:16" ht="11.25">
      <c r="B83" s="28" t="s">
        <v>193</v>
      </c>
      <c r="C83" s="77" t="s">
        <v>194</v>
      </c>
      <c r="D83" s="77"/>
      <c r="E83" s="29" t="s">
        <v>95</v>
      </c>
      <c r="F83" s="30">
        <v>746</v>
      </c>
      <c r="G83" s="31">
        <v>746</v>
      </c>
      <c r="H83" s="32">
        <v>17904</v>
      </c>
      <c r="I83" s="33" t="s">
        <v>96</v>
      </c>
      <c r="J83" s="33" t="s">
        <v>39</v>
      </c>
      <c r="K83" s="34" t="s">
        <v>39</v>
      </c>
      <c r="L83" s="35">
        <f t="shared" si="6"/>
        <v>746</v>
      </c>
      <c r="M83" s="37"/>
      <c r="N83" s="37"/>
      <c r="O83" s="37"/>
      <c r="P83" s="35">
        <f t="shared" si="7"/>
        <v>0</v>
      </c>
    </row>
    <row r="84" spans="2:16" ht="11.25">
      <c r="B84" s="28" t="s">
        <v>195</v>
      </c>
      <c r="C84" s="77" t="s">
        <v>196</v>
      </c>
      <c r="D84" s="77"/>
      <c r="E84" s="29" t="s">
        <v>95</v>
      </c>
      <c r="F84" s="30">
        <v>956</v>
      </c>
      <c r="G84" s="31">
        <v>956</v>
      </c>
      <c r="H84" s="32">
        <v>11472</v>
      </c>
      <c r="I84" s="33" t="s">
        <v>96</v>
      </c>
      <c r="J84" s="33" t="s">
        <v>43</v>
      </c>
      <c r="K84" s="34" t="s">
        <v>43</v>
      </c>
      <c r="L84" s="35">
        <f t="shared" si="6"/>
        <v>956</v>
      </c>
      <c r="M84" s="37"/>
      <c r="N84" s="37"/>
      <c r="O84" s="37"/>
      <c r="P84" s="35">
        <f t="shared" si="7"/>
        <v>0</v>
      </c>
    </row>
    <row r="85" spans="2:16" ht="11.25">
      <c r="B85" s="28" t="s">
        <v>197</v>
      </c>
      <c r="C85" s="77" t="s">
        <v>198</v>
      </c>
      <c r="D85" s="77"/>
      <c r="E85" s="29" t="s">
        <v>95</v>
      </c>
      <c r="F85" s="30">
        <v>1080</v>
      </c>
      <c r="G85" s="31">
        <v>1080</v>
      </c>
      <c r="H85" s="32">
        <v>12960</v>
      </c>
      <c r="I85" s="33" t="s">
        <v>96</v>
      </c>
      <c r="J85" s="33" t="s">
        <v>43</v>
      </c>
      <c r="K85" s="34" t="s">
        <v>43</v>
      </c>
      <c r="L85" s="35">
        <f t="shared" si="6"/>
        <v>1080</v>
      </c>
      <c r="M85" s="37"/>
      <c r="N85" s="37"/>
      <c r="O85" s="37"/>
      <c r="P85" s="35">
        <f t="shared" si="7"/>
        <v>0</v>
      </c>
    </row>
    <row r="86" spans="2:16" ht="11.25">
      <c r="B86" s="28" t="s">
        <v>199</v>
      </c>
      <c r="C86" s="77" t="s">
        <v>200</v>
      </c>
      <c r="D86" s="77"/>
      <c r="E86" s="29" t="s">
        <v>95</v>
      </c>
      <c r="F86" s="30">
        <v>960</v>
      </c>
      <c r="G86" s="31">
        <v>960</v>
      </c>
      <c r="H86" s="32">
        <v>17280</v>
      </c>
      <c r="I86" s="33" t="s">
        <v>96</v>
      </c>
      <c r="J86" s="33" t="s">
        <v>141</v>
      </c>
      <c r="K86" s="34" t="s">
        <v>141</v>
      </c>
      <c r="L86" s="35">
        <f t="shared" si="6"/>
        <v>960</v>
      </c>
      <c r="M86" s="37"/>
      <c r="N86" s="37"/>
      <c r="O86" s="37"/>
      <c r="P86" s="35">
        <f t="shared" si="7"/>
        <v>0</v>
      </c>
    </row>
    <row r="87" spans="2:16" ht="11.25">
      <c r="B87" s="28" t="s">
        <v>201</v>
      </c>
      <c r="C87" s="77" t="s">
        <v>202</v>
      </c>
      <c r="D87" s="77"/>
      <c r="E87" s="29" t="s">
        <v>95</v>
      </c>
      <c r="F87" s="30">
        <v>1192</v>
      </c>
      <c r="G87" s="31">
        <v>1192</v>
      </c>
      <c r="H87" s="32">
        <v>14304</v>
      </c>
      <c r="I87" s="33" t="s">
        <v>96</v>
      </c>
      <c r="J87" s="33" t="s">
        <v>43</v>
      </c>
      <c r="K87" s="34" t="s">
        <v>43</v>
      </c>
      <c r="L87" s="35">
        <f t="shared" si="6"/>
        <v>1192</v>
      </c>
      <c r="M87" s="37"/>
      <c r="N87" s="37"/>
      <c r="O87" s="37"/>
      <c r="P87" s="35">
        <f t="shared" si="7"/>
        <v>0</v>
      </c>
    </row>
    <row r="88" spans="2:16" ht="11.25">
      <c r="B88" s="28" t="s">
        <v>203</v>
      </c>
      <c r="C88" s="77" t="s">
        <v>204</v>
      </c>
      <c r="D88" s="77"/>
      <c r="E88" s="29" t="s">
        <v>95</v>
      </c>
      <c r="F88" s="30">
        <v>1184</v>
      </c>
      <c r="G88" s="31">
        <v>1184</v>
      </c>
      <c r="H88" s="32">
        <v>14208</v>
      </c>
      <c r="I88" s="33" t="s">
        <v>96</v>
      </c>
      <c r="J88" s="33" t="s">
        <v>43</v>
      </c>
      <c r="K88" s="34" t="s">
        <v>43</v>
      </c>
      <c r="L88" s="35">
        <f t="shared" si="6"/>
        <v>1184</v>
      </c>
      <c r="M88" s="37"/>
      <c r="N88" s="37"/>
      <c r="O88" s="37"/>
      <c r="P88" s="35">
        <f t="shared" si="7"/>
        <v>0</v>
      </c>
    </row>
    <row r="89" spans="2:16" ht="11.25">
      <c r="B89" s="28" t="s">
        <v>205</v>
      </c>
      <c r="C89" s="77" t="s">
        <v>206</v>
      </c>
      <c r="D89" s="77"/>
      <c r="E89" s="29" t="s">
        <v>95</v>
      </c>
      <c r="F89" s="30">
        <v>1399</v>
      </c>
      <c r="G89" s="31">
        <v>1399</v>
      </c>
      <c r="H89" s="32">
        <v>12591</v>
      </c>
      <c r="I89" s="33" t="s">
        <v>96</v>
      </c>
      <c r="J89" s="33" t="s">
        <v>207</v>
      </c>
      <c r="K89" s="34" t="s">
        <v>207</v>
      </c>
      <c r="L89" s="35">
        <f t="shared" si="6"/>
        <v>1399</v>
      </c>
      <c r="M89" s="37"/>
      <c r="N89" s="37"/>
      <c r="O89" s="37"/>
      <c r="P89" s="35">
        <f t="shared" si="7"/>
        <v>0</v>
      </c>
    </row>
    <row r="90" spans="2:16" ht="11.25">
      <c r="B90" s="28" t="s">
        <v>208</v>
      </c>
      <c r="C90" s="77" t="s">
        <v>209</v>
      </c>
      <c r="D90" s="77"/>
      <c r="E90" s="29" t="s">
        <v>95</v>
      </c>
      <c r="F90" s="30">
        <v>3040</v>
      </c>
      <c r="G90" s="31">
        <v>3040</v>
      </c>
      <c r="H90" s="32">
        <v>18240</v>
      </c>
      <c r="I90" s="33" t="s">
        <v>96</v>
      </c>
      <c r="J90" s="33" t="s">
        <v>67</v>
      </c>
      <c r="K90" s="34" t="s">
        <v>67</v>
      </c>
      <c r="L90" s="35">
        <f t="shared" si="6"/>
        <v>3040</v>
      </c>
      <c r="M90" s="37"/>
      <c r="N90" s="37"/>
      <c r="O90" s="37"/>
      <c r="P90" s="35">
        <f t="shared" si="7"/>
        <v>0</v>
      </c>
    </row>
    <row r="91" spans="2:16" ht="11.25">
      <c r="B91" s="28" t="s">
        <v>210</v>
      </c>
      <c r="C91" s="77" t="s">
        <v>211</v>
      </c>
      <c r="D91" s="77"/>
      <c r="E91" s="29" t="s">
        <v>95</v>
      </c>
      <c r="F91" s="30">
        <v>11185</v>
      </c>
      <c r="G91" s="31">
        <v>11185</v>
      </c>
      <c r="H91" s="32">
        <v>11185</v>
      </c>
      <c r="I91" s="33" t="s">
        <v>96</v>
      </c>
      <c r="J91" s="33" t="s">
        <v>96</v>
      </c>
      <c r="K91" s="34" t="s">
        <v>96</v>
      </c>
      <c r="L91" s="35">
        <f t="shared" si="6"/>
        <v>11185</v>
      </c>
      <c r="M91" s="37"/>
      <c r="N91" s="37"/>
      <c r="O91" s="37"/>
      <c r="P91" s="35">
        <f t="shared" si="7"/>
        <v>0</v>
      </c>
    </row>
    <row r="92" spans="2:16" ht="11.25">
      <c r="B92" s="28" t="s">
        <v>212</v>
      </c>
      <c r="C92" s="77" t="s">
        <v>213</v>
      </c>
      <c r="D92" s="77"/>
      <c r="E92" s="29" t="s">
        <v>95</v>
      </c>
      <c r="F92" s="30">
        <v>3580</v>
      </c>
      <c r="G92" s="31">
        <v>3580</v>
      </c>
      <c r="H92" s="32">
        <v>14320</v>
      </c>
      <c r="I92" s="33" t="s">
        <v>96</v>
      </c>
      <c r="J92" s="33" t="s">
        <v>77</v>
      </c>
      <c r="K92" s="34" t="s">
        <v>77</v>
      </c>
      <c r="L92" s="35">
        <f t="shared" si="6"/>
        <v>3580</v>
      </c>
      <c r="M92" s="37"/>
      <c r="N92" s="37"/>
      <c r="O92" s="37"/>
      <c r="P92" s="35">
        <f t="shared" si="7"/>
        <v>0</v>
      </c>
    </row>
    <row r="93" spans="2:16" ht="11.25">
      <c r="B93" s="28" t="s">
        <v>214</v>
      </c>
      <c r="C93" s="77" t="s">
        <v>215</v>
      </c>
      <c r="D93" s="77"/>
      <c r="E93" s="29" t="s">
        <v>95</v>
      </c>
      <c r="F93" s="30">
        <v>3440</v>
      </c>
      <c r="G93" s="31">
        <v>3440</v>
      </c>
      <c r="H93" s="32">
        <v>13760</v>
      </c>
      <c r="I93" s="33" t="s">
        <v>96</v>
      </c>
      <c r="J93" s="33" t="s">
        <v>77</v>
      </c>
      <c r="K93" s="34" t="s">
        <v>77</v>
      </c>
      <c r="L93" s="35">
        <f t="shared" si="6"/>
        <v>3440</v>
      </c>
      <c r="M93" s="37"/>
      <c r="N93" s="37"/>
      <c r="O93" s="37"/>
      <c r="P93" s="35">
        <f t="shared" si="7"/>
        <v>0</v>
      </c>
    </row>
    <row r="94" spans="2:16" ht="11.25">
      <c r="B94" s="28" t="s">
        <v>216</v>
      </c>
      <c r="C94" s="77" t="s">
        <v>217</v>
      </c>
      <c r="D94" s="77"/>
      <c r="E94" s="29" t="s">
        <v>95</v>
      </c>
      <c r="F94" s="30">
        <v>3580</v>
      </c>
      <c r="G94" s="31">
        <v>3580</v>
      </c>
      <c r="H94" s="32">
        <v>14320</v>
      </c>
      <c r="I94" s="33" t="s">
        <v>96</v>
      </c>
      <c r="J94" s="33" t="s">
        <v>77</v>
      </c>
      <c r="K94" s="34" t="s">
        <v>77</v>
      </c>
      <c r="L94" s="35">
        <f t="shared" si="6"/>
        <v>3580</v>
      </c>
      <c r="M94" s="37"/>
      <c r="N94" s="37"/>
      <c r="O94" s="37"/>
      <c r="P94" s="35">
        <f t="shared" si="7"/>
        <v>0</v>
      </c>
    </row>
    <row r="95" spans="2:16" ht="11.25">
      <c r="B95" s="28" t="s">
        <v>218</v>
      </c>
      <c r="C95" s="77" t="s">
        <v>219</v>
      </c>
      <c r="D95" s="77"/>
      <c r="E95" s="29" t="s">
        <v>95</v>
      </c>
      <c r="F95" s="30">
        <v>4650</v>
      </c>
      <c r="G95" s="31">
        <v>4650</v>
      </c>
      <c r="H95" s="32">
        <v>9300</v>
      </c>
      <c r="I95" s="33" t="s">
        <v>96</v>
      </c>
      <c r="J95" s="33" t="s">
        <v>133</v>
      </c>
      <c r="K95" s="34" t="s">
        <v>133</v>
      </c>
      <c r="L95" s="35">
        <f t="shared" si="6"/>
        <v>4650</v>
      </c>
      <c r="M95" s="37"/>
      <c r="N95" s="37"/>
      <c r="O95" s="37"/>
      <c r="P95" s="35">
        <f t="shared" si="7"/>
        <v>0</v>
      </c>
    </row>
    <row r="96" spans="2:16" ht="11.25">
      <c r="B96" s="28" t="s">
        <v>220</v>
      </c>
      <c r="C96" s="77" t="s">
        <v>221</v>
      </c>
      <c r="D96" s="77"/>
      <c r="E96" s="29" t="s">
        <v>95</v>
      </c>
      <c r="F96" s="30">
        <v>3680</v>
      </c>
      <c r="G96" s="31">
        <v>3680</v>
      </c>
      <c r="H96" s="32">
        <v>14720</v>
      </c>
      <c r="I96" s="33" t="s">
        <v>96</v>
      </c>
      <c r="J96" s="33" t="s">
        <v>77</v>
      </c>
      <c r="K96" s="34" t="s">
        <v>77</v>
      </c>
      <c r="L96" s="35">
        <f t="shared" si="6"/>
        <v>3680</v>
      </c>
      <c r="M96" s="37"/>
      <c r="N96" s="37"/>
      <c r="O96" s="37"/>
      <c r="P96" s="35">
        <f t="shared" si="7"/>
        <v>0</v>
      </c>
    </row>
    <row r="97" spans="2:16" ht="11.25">
      <c r="B97" s="28" t="s">
        <v>222</v>
      </c>
      <c r="C97" s="77" t="s">
        <v>223</v>
      </c>
      <c r="D97" s="77"/>
      <c r="E97" s="29" t="s">
        <v>95</v>
      </c>
      <c r="F97" s="30">
        <v>5600</v>
      </c>
      <c r="G97" s="31">
        <v>5600</v>
      </c>
      <c r="H97" s="32">
        <v>11200</v>
      </c>
      <c r="I97" s="33" t="s">
        <v>96</v>
      </c>
      <c r="J97" s="33" t="s">
        <v>133</v>
      </c>
      <c r="K97" s="34" t="s">
        <v>133</v>
      </c>
      <c r="L97" s="35">
        <f t="shared" si="6"/>
        <v>5600</v>
      </c>
      <c r="M97" s="37"/>
      <c r="N97" s="37"/>
      <c r="O97" s="37"/>
      <c r="P97" s="35">
        <f t="shared" si="7"/>
        <v>0</v>
      </c>
    </row>
    <row r="98" spans="2:16" ht="11.25">
      <c r="B98" s="28" t="s">
        <v>224</v>
      </c>
      <c r="C98" s="77" t="s">
        <v>225</v>
      </c>
      <c r="D98" s="77"/>
      <c r="E98" s="29" t="s">
        <v>95</v>
      </c>
      <c r="F98" s="30">
        <v>5625</v>
      </c>
      <c r="G98" s="31">
        <v>5625</v>
      </c>
      <c r="H98" s="32">
        <v>11250</v>
      </c>
      <c r="I98" s="33" t="s">
        <v>96</v>
      </c>
      <c r="J98" s="33" t="s">
        <v>133</v>
      </c>
      <c r="K98" s="34" t="s">
        <v>133</v>
      </c>
      <c r="L98" s="35">
        <f t="shared" si="6"/>
        <v>5625</v>
      </c>
      <c r="M98" s="37"/>
      <c r="N98" s="37"/>
      <c r="O98" s="37"/>
      <c r="P98" s="35">
        <f t="shared" si="7"/>
        <v>0</v>
      </c>
    </row>
    <row r="99" spans="2:16" ht="11.25">
      <c r="B99" s="28" t="s">
        <v>226</v>
      </c>
      <c r="C99" s="77" t="s">
        <v>227</v>
      </c>
      <c r="D99" s="77"/>
      <c r="E99" s="29" t="s">
        <v>95</v>
      </c>
      <c r="F99" s="30">
        <v>6440</v>
      </c>
      <c r="G99" s="31">
        <v>6440</v>
      </c>
      <c r="H99" s="32">
        <v>12880</v>
      </c>
      <c r="I99" s="33" t="s">
        <v>96</v>
      </c>
      <c r="J99" s="33" t="s">
        <v>133</v>
      </c>
      <c r="K99" s="34" t="s">
        <v>133</v>
      </c>
      <c r="L99" s="35">
        <f t="shared" si="6"/>
        <v>6440</v>
      </c>
      <c r="M99" s="37"/>
      <c r="N99" s="37"/>
      <c r="O99" s="37"/>
      <c r="P99" s="35">
        <f t="shared" si="7"/>
        <v>0</v>
      </c>
    </row>
    <row r="100" spans="2:16" ht="11.25">
      <c r="B100" s="28" t="s">
        <v>228</v>
      </c>
      <c r="C100" s="77" t="s">
        <v>229</v>
      </c>
      <c r="D100" s="77"/>
      <c r="E100" s="29" t="s">
        <v>95</v>
      </c>
      <c r="F100" s="30">
        <v>5848</v>
      </c>
      <c r="G100" s="31">
        <v>5848</v>
      </c>
      <c r="H100" s="32">
        <v>11696</v>
      </c>
      <c r="I100" s="33" t="s">
        <v>96</v>
      </c>
      <c r="J100" s="33" t="s">
        <v>133</v>
      </c>
      <c r="K100" s="34" t="s">
        <v>133</v>
      </c>
      <c r="L100" s="35">
        <f t="shared" si="6"/>
        <v>5848</v>
      </c>
      <c r="M100" s="37"/>
      <c r="N100" s="37"/>
      <c r="O100" s="37"/>
      <c r="P100" s="35">
        <f t="shared" si="7"/>
        <v>0</v>
      </c>
    </row>
    <row r="101" spans="2:16" ht="11.25">
      <c r="B101" s="78" t="s">
        <v>230</v>
      </c>
      <c r="C101" s="78"/>
      <c r="D101" s="78"/>
      <c r="E101" s="38"/>
      <c r="F101" s="38"/>
      <c r="G101" s="38"/>
      <c r="H101" s="38"/>
      <c r="I101" s="38"/>
      <c r="J101" s="38"/>
      <c r="K101" s="39"/>
      <c r="L101" s="25"/>
      <c r="M101" s="25"/>
      <c r="N101" s="25"/>
      <c r="O101" s="25"/>
      <c r="P101" s="25"/>
    </row>
    <row r="102" spans="2:16" ht="11.25">
      <c r="B102" s="28" t="s">
        <v>231</v>
      </c>
      <c r="C102" s="77" t="s">
        <v>232</v>
      </c>
      <c r="D102" s="77"/>
      <c r="E102" s="29" t="s">
        <v>95</v>
      </c>
      <c r="F102" s="30">
        <v>1176</v>
      </c>
      <c r="G102" s="31">
        <v>1176</v>
      </c>
      <c r="H102" s="32">
        <v>14112</v>
      </c>
      <c r="I102" s="33" t="s">
        <v>96</v>
      </c>
      <c r="J102" s="33" t="s">
        <v>43</v>
      </c>
      <c r="K102" s="34" t="s">
        <v>43</v>
      </c>
      <c r="L102" s="35">
        <f aca="true" t="shared" si="8" ref="L102:L121">ROUND((F102-F102*$O$6/100),2)</f>
        <v>1176</v>
      </c>
      <c r="M102" s="37"/>
      <c r="N102" s="37"/>
      <c r="O102" s="37"/>
      <c r="P102" s="35">
        <f aca="true" t="shared" si="9" ref="P102:P121">ROUND((O102*L102*K102+N102*L102*I102+M102*L102),2)</f>
        <v>0</v>
      </c>
    </row>
    <row r="103" spans="2:16" ht="11.25">
      <c r="B103" s="28" t="s">
        <v>233</v>
      </c>
      <c r="C103" s="77" t="s">
        <v>234</v>
      </c>
      <c r="D103" s="77"/>
      <c r="E103" s="29" t="s">
        <v>95</v>
      </c>
      <c r="F103" s="30">
        <v>1599</v>
      </c>
      <c r="G103" s="31">
        <v>1599</v>
      </c>
      <c r="H103" s="32">
        <v>12792</v>
      </c>
      <c r="I103" s="33" t="s">
        <v>96</v>
      </c>
      <c r="J103" s="33" t="s">
        <v>235</v>
      </c>
      <c r="K103" s="34" t="s">
        <v>235</v>
      </c>
      <c r="L103" s="35">
        <f t="shared" si="8"/>
        <v>1599</v>
      </c>
      <c r="M103" s="37"/>
      <c r="N103" s="37"/>
      <c r="O103" s="37"/>
      <c r="P103" s="35">
        <f t="shared" si="9"/>
        <v>0</v>
      </c>
    </row>
    <row r="104" spans="2:16" ht="11.25">
      <c r="B104" s="28" t="s">
        <v>236</v>
      </c>
      <c r="C104" s="77" t="s">
        <v>237</v>
      </c>
      <c r="D104" s="77"/>
      <c r="E104" s="29" t="s">
        <v>95</v>
      </c>
      <c r="F104" s="30">
        <v>1216</v>
      </c>
      <c r="G104" s="31">
        <v>1216</v>
      </c>
      <c r="H104" s="32">
        <v>9728</v>
      </c>
      <c r="I104" s="33" t="s">
        <v>96</v>
      </c>
      <c r="J104" s="33" t="s">
        <v>235</v>
      </c>
      <c r="K104" s="34" t="s">
        <v>235</v>
      </c>
      <c r="L104" s="35">
        <f t="shared" si="8"/>
        <v>1216</v>
      </c>
      <c r="M104" s="37"/>
      <c r="N104" s="37"/>
      <c r="O104" s="37"/>
      <c r="P104" s="35">
        <f t="shared" si="9"/>
        <v>0</v>
      </c>
    </row>
    <row r="105" spans="2:16" ht="11.25">
      <c r="B105" s="28" t="s">
        <v>238</v>
      </c>
      <c r="C105" s="77" t="s">
        <v>239</v>
      </c>
      <c r="D105" s="77"/>
      <c r="E105" s="29" t="s">
        <v>95</v>
      </c>
      <c r="F105" s="30">
        <v>1216</v>
      </c>
      <c r="G105" s="31">
        <v>1216</v>
      </c>
      <c r="H105" s="32">
        <v>9728</v>
      </c>
      <c r="I105" s="33" t="s">
        <v>96</v>
      </c>
      <c r="J105" s="33" t="s">
        <v>235</v>
      </c>
      <c r="K105" s="34" t="s">
        <v>235</v>
      </c>
      <c r="L105" s="35">
        <f t="shared" si="8"/>
        <v>1216</v>
      </c>
      <c r="M105" s="37"/>
      <c r="N105" s="37"/>
      <c r="O105" s="37"/>
      <c r="P105" s="35">
        <f t="shared" si="9"/>
        <v>0</v>
      </c>
    </row>
    <row r="106" spans="2:16" ht="11.25">
      <c r="B106" s="28" t="s">
        <v>240</v>
      </c>
      <c r="C106" s="77" t="s">
        <v>241</v>
      </c>
      <c r="D106" s="77"/>
      <c r="E106" s="29" t="s">
        <v>95</v>
      </c>
      <c r="F106" s="30">
        <v>1680</v>
      </c>
      <c r="G106" s="31">
        <v>1680</v>
      </c>
      <c r="H106" s="32">
        <v>13440</v>
      </c>
      <c r="I106" s="33" t="s">
        <v>96</v>
      </c>
      <c r="J106" s="33" t="s">
        <v>235</v>
      </c>
      <c r="K106" s="34" t="s">
        <v>235</v>
      </c>
      <c r="L106" s="35">
        <f t="shared" si="8"/>
        <v>1680</v>
      </c>
      <c r="M106" s="37"/>
      <c r="N106" s="37"/>
      <c r="O106" s="37"/>
      <c r="P106" s="35">
        <f t="shared" si="9"/>
        <v>0</v>
      </c>
    </row>
    <row r="107" spans="2:16" ht="11.25">
      <c r="B107" s="28" t="s">
        <v>242</v>
      </c>
      <c r="C107" s="77" t="s">
        <v>243</v>
      </c>
      <c r="D107" s="77"/>
      <c r="E107" s="29" t="s">
        <v>95</v>
      </c>
      <c r="F107" s="30">
        <v>4496</v>
      </c>
      <c r="G107" s="31">
        <v>4496</v>
      </c>
      <c r="H107" s="32">
        <v>13488</v>
      </c>
      <c r="I107" s="33" t="s">
        <v>96</v>
      </c>
      <c r="J107" s="33" t="s">
        <v>70</v>
      </c>
      <c r="K107" s="34" t="s">
        <v>70</v>
      </c>
      <c r="L107" s="35">
        <f t="shared" si="8"/>
        <v>4496</v>
      </c>
      <c r="M107" s="37"/>
      <c r="N107" s="37"/>
      <c r="O107" s="37"/>
      <c r="P107" s="35">
        <f t="shared" si="9"/>
        <v>0</v>
      </c>
    </row>
    <row r="108" spans="2:16" ht="11.25">
      <c r="B108" s="28" t="s">
        <v>244</v>
      </c>
      <c r="C108" s="77" t="s">
        <v>245</v>
      </c>
      <c r="D108" s="77"/>
      <c r="E108" s="29" t="s">
        <v>95</v>
      </c>
      <c r="F108" s="30">
        <v>3056</v>
      </c>
      <c r="G108" s="31">
        <v>3056</v>
      </c>
      <c r="H108" s="32">
        <v>12224</v>
      </c>
      <c r="I108" s="33" t="s">
        <v>96</v>
      </c>
      <c r="J108" s="33" t="s">
        <v>77</v>
      </c>
      <c r="K108" s="34" t="s">
        <v>77</v>
      </c>
      <c r="L108" s="35">
        <f t="shared" si="8"/>
        <v>3056</v>
      </c>
      <c r="M108" s="37"/>
      <c r="N108" s="37"/>
      <c r="O108" s="37"/>
      <c r="P108" s="35">
        <f t="shared" si="9"/>
        <v>0</v>
      </c>
    </row>
    <row r="109" spans="2:16" ht="11.25">
      <c r="B109" s="28" t="s">
        <v>246</v>
      </c>
      <c r="C109" s="77" t="s">
        <v>247</v>
      </c>
      <c r="D109" s="77"/>
      <c r="E109" s="29" t="s">
        <v>95</v>
      </c>
      <c r="F109" s="30">
        <v>3320</v>
      </c>
      <c r="G109" s="31">
        <v>3320</v>
      </c>
      <c r="H109" s="32">
        <v>13280</v>
      </c>
      <c r="I109" s="33" t="s">
        <v>96</v>
      </c>
      <c r="J109" s="33" t="s">
        <v>77</v>
      </c>
      <c r="K109" s="34" t="s">
        <v>77</v>
      </c>
      <c r="L109" s="35">
        <f t="shared" si="8"/>
        <v>3320</v>
      </c>
      <c r="M109" s="37"/>
      <c r="N109" s="37"/>
      <c r="O109" s="37"/>
      <c r="P109" s="35">
        <f t="shared" si="9"/>
        <v>0</v>
      </c>
    </row>
    <row r="110" spans="2:16" ht="11.25">
      <c r="B110" s="28" t="s">
        <v>248</v>
      </c>
      <c r="C110" s="77" t="s">
        <v>249</v>
      </c>
      <c r="D110" s="77"/>
      <c r="E110" s="29" t="s">
        <v>95</v>
      </c>
      <c r="F110" s="30">
        <v>2420</v>
      </c>
      <c r="G110" s="31">
        <v>2420</v>
      </c>
      <c r="H110" s="32">
        <v>9680</v>
      </c>
      <c r="I110" s="33" t="s">
        <v>96</v>
      </c>
      <c r="J110" s="33" t="s">
        <v>77</v>
      </c>
      <c r="K110" s="34" t="s">
        <v>77</v>
      </c>
      <c r="L110" s="35">
        <f t="shared" si="8"/>
        <v>2420</v>
      </c>
      <c r="M110" s="37"/>
      <c r="N110" s="37"/>
      <c r="O110" s="37"/>
      <c r="P110" s="35">
        <f t="shared" si="9"/>
        <v>0</v>
      </c>
    </row>
    <row r="111" spans="2:16" ht="11.25">
      <c r="B111" s="28" t="s">
        <v>250</v>
      </c>
      <c r="C111" s="77" t="s">
        <v>251</v>
      </c>
      <c r="D111" s="77"/>
      <c r="E111" s="29" t="s">
        <v>95</v>
      </c>
      <c r="F111" s="30">
        <v>3785</v>
      </c>
      <c r="G111" s="31">
        <v>3785</v>
      </c>
      <c r="H111" s="32">
        <v>15140</v>
      </c>
      <c r="I111" s="33" t="s">
        <v>96</v>
      </c>
      <c r="J111" s="33" t="s">
        <v>77</v>
      </c>
      <c r="K111" s="34" t="s">
        <v>77</v>
      </c>
      <c r="L111" s="35">
        <f t="shared" si="8"/>
        <v>3785</v>
      </c>
      <c r="M111" s="37"/>
      <c r="N111" s="37"/>
      <c r="O111" s="37"/>
      <c r="P111" s="35">
        <f t="shared" si="9"/>
        <v>0</v>
      </c>
    </row>
    <row r="112" spans="2:16" ht="11.25">
      <c r="B112" s="28" t="s">
        <v>252</v>
      </c>
      <c r="C112" s="77" t="s">
        <v>253</v>
      </c>
      <c r="D112" s="77"/>
      <c r="E112" s="29" t="s">
        <v>95</v>
      </c>
      <c r="F112" s="30">
        <v>2890</v>
      </c>
      <c r="G112" s="31">
        <v>2890</v>
      </c>
      <c r="H112" s="32">
        <v>11560</v>
      </c>
      <c r="I112" s="33" t="s">
        <v>96</v>
      </c>
      <c r="J112" s="33" t="s">
        <v>77</v>
      </c>
      <c r="K112" s="34" t="s">
        <v>77</v>
      </c>
      <c r="L112" s="35">
        <f t="shared" si="8"/>
        <v>2890</v>
      </c>
      <c r="M112" s="37"/>
      <c r="N112" s="37"/>
      <c r="O112" s="37"/>
      <c r="P112" s="35">
        <f t="shared" si="9"/>
        <v>0</v>
      </c>
    </row>
    <row r="113" spans="2:16" ht="11.25">
      <c r="B113" s="28" t="s">
        <v>254</v>
      </c>
      <c r="C113" s="77" t="s">
        <v>255</v>
      </c>
      <c r="D113" s="77"/>
      <c r="E113" s="29" t="s">
        <v>95</v>
      </c>
      <c r="F113" s="30">
        <v>4145</v>
      </c>
      <c r="G113" s="31">
        <v>4145</v>
      </c>
      <c r="H113" s="32">
        <v>12435</v>
      </c>
      <c r="I113" s="33" t="s">
        <v>96</v>
      </c>
      <c r="J113" s="33" t="s">
        <v>70</v>
      </c>
      <c r="K113" s="34" t="s">
        <v>70</v>
      </c>
      <c r="L113" s="35">
        <f t="shared" si="8"/>
        <v>4145</v>
      </c>
      <c r="M113" s="37"/>
      <c r="N113" s="37"/>
      <c r="O113" s="37"/>
      <c r="P113" s="35">
        <f t="shared" si="9"/>
        <v>0</v>
      </c>
    </row>
    <row r="114" spans="2:16" ht="11.25">
      <c r="B114" s="28" t="s">
        <v>256</v>
      </c>
      <c r="C114" s="77" t="s">
        <v>257</v>
      </c>
      <c r="D114" s="77"/>
      <c r="E114" s="29" t="s">
        <v>95</v>
      </c>
      <c r="F114" s="30">
        <v>6560</v>
      </c>
      <c r="G114" s="31">
        <v>6560</v>
      </c>
      <c r="H114" s="32">
        <v>13120</v>
      </c>
      <c r="I114" s="33" t="s">
        <v>96</v>
      </c>
      <c r="J114" s="33" t="s">
        <v>133</v>
      </c>
      <c r="K114" s="34" t="s">
        <v>133</v>
      </c>
      <c r="L114" s="35">
        <f t="shared" si="8"/>
        <v>6560</v>
      </c>
      <c r="M114" s="37"/>
      <c r="N114" s="37"/>
      <c r="O114" s="37"/>
      <c r="P114" s="35">
        <f t="shared" si="9"/>
        <v>0</v>
      </c>
    </row>
    <row r="115" spans="2:16" ht="11.25">
      <c r="B115" s="28" t="s">
        <v>258</v>
      </c>
      <c r="C115" s="77" t="s">
        <v>259</v>
      </c>
      <c r="D115" s="77"/>
      <c r="E115" s="29" t="s">
        <v>95</v>
      </c>
      <c r="F115" s="30">
        <v>5999</v>
      </c>
      <c r="G115" s="31">
        <v>5999</v>
      </c>
      <c r="H115" s="32">
        <v>5999</v>
      </c>
      <c r="I115" s="33" t="s">
        <v>96</v>
      </c>
      <c r="J115" s="33" t="s">
        <v>96</v>
      </c>
      <c r="K115" s="34" t="s">
        <v>96</v>
      </c>
      <c r="L115" s="35">
        <f t="shared" si="8"/>
        <v>5999</v>
      </c>
      <c r="M115" s="37"/>
      <c r="N115" s="37"/>
      <c r="O115" s="37"/>
      <c r="P115" s="35">
        <f t="shared" si="9"/>
        <v>0</v>
      </c>
    </row>
    <row r="116" spans="2:16" ht="11.25">
      <c r="B116" s="28" t="s">
        <v>260</v>
      </c>
      <c r="C116" s="77" t="s">
        <v>261</v>
      </c>
      <c r="D116" s="77"/>
      <c r="E116" s="29" t="s">
        <v>95</v>
      </c>
      <c r="F116" s="30">
        <v>8530</v>
      </c>
      <c r="G116" s="31">
        <v>8530</v>
      </c>
      <c r="H116" s="32">
        <v>8530</v>
      </c>
      <c r="I116" s="33" t="s">
        <v>96</v>
      </c>
      <c r="J116" s="33" t="s">
        <v>96</v>
      </c>
      <c r="K116" s="34" t="s">
        <v>96</v>
      </c>
      <c r="L116" s="35">
        <f t="shared" si="8"/>
        <v>8530</v>
      </c>
      <c r="M116" s="37"/>
      <c r="N116" s="37"/>
      <c r="O116" s="37"/>
      <c r="P116" s="35">
        <f t="shared" si="9"/>
        <v>0</v>
      </c>
    </row>
    <row r="117" spans="2:16" ht="11.25">
      <c r="B117" s="28" t="s">
        <v>262</v>
      </c>
      <c r="C117" s="77" t="s">
        <v>263</v>
      </c>
      <c r="D117" s="77"/>
      <c r="E117" s="29" t="s">
        <v>95</v>
      </c>
      <c r="F117" s="30">
        <v>9599</v>
      </c>
      <c r="G117" s="31">
        <v>9599</v>
      </c>
      <c r="H117" s="32">
        <v>9599</v>
      </c>
      <c r="I117" s="33" t="s">
        <v>96</v>
      </c>
      <c r="J117" s="33" t="s">
        <v>96</v>
      </c>
      <c r="K117" s="34" t="s">
        <v>96</v>
      </c>
      <c r="L117" s="35">
        <f t="shared" si="8"/>
        <v>9599</v>
      </c>
      <c r="M117" s="37"/>
      <c r="N117" s="37"/>
      <c r="O117" s="37"/>
      <c r="P117" s="35">
        <f t="shared" si="9"/>
        <v>0</v>
      </c>
    </row>
    <row r="118" spans="2:16" ht="11.25">
      <c r="B118" s="28" t="s">
        <v>264</v>
      </c>
      <c r="C118" s="77" t="s">
        <v>265</v>
      </c>
      <c r="D118" s="77"/>
      <c r="E118" s="29" t="s">
        <v>95</v>
      </c>
      <c r="F118" s="30">
        <v>6285</v>
      </c>
      <c r="G118" s="31">
        <v>6285</v>
      </c>
      <c r="H118" s="32">
        <v>12570</v>
      </c>
      <c r="I118" s="33" t="s">
        <v>96</v>
      </c>
      <c r="J118" s="33" t="s">
        <v>133</v>
      </c>
      <c r="K118" s="34" t="s">
        <v>133</v>
      </c>
      <c r="L118" s="35">
        <f t="shared" si="8"/>
        <v>6285</v>
      </c>
      <c r="M118" s="37"/>
      <c r="N118" s="37"/>
      <c r="O118" s="37"/>
      <c r="P118" s="35">
        <f t="shared" si="9"/>
        <v>0</v>
      </c>
    </row>
    <row r="119" spans="2:16" ht="11.25">
      <c r="B119" s="28" t="s">
        <v>266</v>
      </c>
      <c r="C119" s="77" t="s">
        <v>267</v>
      </c>
      <c r="D119" s="77"/>
      <c r="E119" s="29" t="s">
        <v>95</v>
      </c>
      <c r="F119" s="30">
        <v>10380</v>
      </c>
      <c r="G119" s="31">
        <v>10380</v>
      </c>
      <c r="H119" s="32">
        <v>10380</v>
      </c>
      <c r="I119" s="33" t="s">
        <v>96</v>
      </c>
      <c r="J119" s="33" t="s">
        <v>96</v>
      </c>
      <c r="K119" s="34" t="s">
        <v>96</v>
      </c>
      <c r="L119" s="35">
        <f t="shared" si="8"/>
        <v>10380</v>
      </c>
      <c r="M119" s="37"/>
      <c r="N119" s="37"/>
      <c r="O119" s="37"/>
      <c r="P119" s="35">
        <f t="shared" si="9"/>
        <v>0</v>
      </c>
    </row>
    <row r="120" spans="2:16" ht="11.25">
      <c r="B120" s="28" t="s">
        <v>268</v>
      </c>
      <c r="C120" s="77" t="s">
        <v>269</v>
      </c>
      <c r="D120" s="77"/>
      <c r="E120" s="29" t="s">
        <v>95</v>
      </c>
      <c r="F120" s="30">
        <v>9990</v>
      </c>
      <c r="G120" s="31">
        <v>9990</v>
      </c>
      <c r="H120" s="32">
        <v>9990</v>
      </c>
      <c r="I120" s="33" t="s">
        <v>96</v>
      </c>
      <c r="J120" s="33" t="s">
        <v>96</v>
      </c>
      <c r="K120" s="34" t="s">
        <v>96</v>
      </c>
      <c r="L120" s="35">
        <f t="shared" si="8"/>
        <v>9990</v>
      </c>
      <c r="M120" s="37"/>
      <c r="N120" s="37"/>
      <c r="O120" s="37"/>
      <c r="P120" s="35">
        <f t="shared" si="9"/>
        <v>0</v>
      </c>
    </row>
    <row r="121" spans="2:16" ht="11.25">
      <c r="B121" s="28" t="s">
        <v>270</v>
      </c>
      <c r="C121" s="77" t="s">
        <v>271</v>
      </c>
      <c r="D121" s="77"/>
      <c r="E121" s="29" t="s">
        <v>95</v>
      </c>
      <c r="F121" s="30">
        <v>48550</v>
      </c>
      <c r="G121" s="31">
        <v>48550</v>
      </c>
      <c r="H121" s="32">
        <v>48550</v>
      </c>
      <c r="I121" s="33" t="s">
        <v>96</v>
      </c>
      <c r="J121" s="33" t="s">
        <v>96</v>
      </c>
      <c r="K121" s="34" t="s">
        <v>96</v>
      </c>
      <c r="L121" s="35">
        <f t="shared" si="8"/>
        <v>48550</v>
      </c>
      <c r="M121" s="37"/>
      <c r="N121" s="37"/>
      <c r="O121" s="37"/>
      <c r="P121" s="35">
        <f t="shared" si="9"/>
        <v>0</v>
      </c>
    </row>
    <row r="122" spans="2:16" ht="11.25">
      <c r="B122" s="78" t="s">
        <v>272</v>
      </c>
      <c r="C122" s="78"/>
      <c r="D122" s="78"/>
      <c r="E122" s="38"/>
      <c r="F122" s="38"/>
      <c r="G122" s="38"/>
      <c r="H122" s="38"/>
      <c r="I122" s="38"/>
      <c r="J122" s="38"/>
      <c r="K122" s="39"/>
      <c r="L122" s="25"/>
      <c r="M122" s="25"/>
      <c r="N122" s="25"/>
      <c r="O122" s="25"/>
      <c r="P122" s="25"/>
    </row>
    <row r="123" spans="2:16" ht="11.25">
      <c r="B123" s="28" t="s">
        <v>273</v>
      </c>
      <c r="C123" s="77" t="s">
        <v>274</v>
      </c>
      <c r="D123" s="77"/>
      <c r="E123" s="29" t="s">
        <v>95</v>
      </c>
      <c r="F123" s="30">
        <v>8160</v>
      </c>
      <c r="G123" s="31">
        <v>8160</v>
      </c>
      <c r="H123" s="32">
        <v>16320</v>
      </c>
      <c r="I123" s="33" t="s">
        <v>96</v>
      </c>
      <c r="J123" s="33" t="s">
        <v>133</v>
      </c>
      <c r="K123" s="34" t="s">
        <v>133</v>
      </c>
      <c r="L123" s="35">
        <f>ROUND((F123-F123*$O$6/100),2)</f>
        <v>8160</v>
      </c>
      <c r="M123" s="37"/>
      <c r="N123" s="37"/>
      <c r="O123" s="37"/>
      <c r="P123" s="35">
        <f>ROUND((O123*L123*K123+N123*L123*I123+M123*L123),2)</f>
        <v>0</v>
      </c>
    </row>
    <row r="124" spans="2:16" ht="11.25">
      <c r="B124" s="28" t="s">
        <v>275</v>
      </c>
      <c r="C124" s="77" t="s">
        <v>276</v>
      </c>
      <c r="D124" s="77"/>
      <c r="E124" s="29" t="s">
        <v>95</v>
      </c>
      <c r="F124" s="30">
        <v>21710</v>
      </c>
      <c r="G124" s="31">
        <v>21710</v>
      </c>
      <c r="H124" s="32">
        <v>21710</v>
      </c>
      <c r="I124" s="33" t="s">
        <v>96</v>
      </c>
      <c r="J124" s="33" t="s">
        <v>96</v>
      </c>
      <c r="K124" s="34" t="s">
        <v>96</v>
      </c>
      <c r="L124" s="35">
        <f>ROUND((F124-F124*$O$6/100),2)</f>
        <v>21710</v>
      </c>
      <c r="M124" s="37"/>
      <c r="N124" s="37"/>
      <c r="O124" s="37"/>
      <c r="P124" s="35">
        <f>ROUND((O124*L124*K124+N124*L124*I124+M124*L124),2)</f>
        <v>0</v>
      </c>
    </row>
    <row r="125" spans="2:16" ht="11.25">
      <c r="B125" s="28" t="s">
        <v>277</v>
      </c>
      <c r="C125" s="77" t="s">
        <v>278</v>
      </c>
      <c r="D125" s="77"/>
      <c r="E125" s="29" t="s">
        <v>95</v>
      </c>
      <c r="F125" s="30">
        <v>15550</v>
      </c>
      <c r="G125" s="31">
        <v>15550</v>
      </c>
      <c r="H125" s="32">
        <v>15550</v>
      </c>
      <c r="I125" s="33" t="s">
        <v>96</v>
      </c>
      <c r="J125" s="33" t="s">
        <v>96</v>
      </c>
      <c r="K125" s="34" t="s">
        <v>96</v>
      </c>
      <c r="L125" s="35">
        <f>ROUND((F125-F125*$O$6/100),2)</f>
        <v>15550</v>
      </c>
      <c r="M125" s="37"/>
      <c r="N125" s="37"/>
      <c r="O125" s="37"/>
      <c r="P125" s="35">
        <f>ROUND((O125*L125*K125+N125*L125*I125+M125*L125),2)</f>
        <v>0</v>
      </c>
    </row>
    <row r="126" spans="2:16" ht="11.25">
      <c r="B126" s="28" t="s">
        <v>279</v>
      </c>
      <c r="C126" s="77" t="s">
        <v>280</v>
      </c>
      <c r="D126" s="77"/>
      <c r="E126" s="29" t="s">
        <v>95</v>
      </c>
      <c r="F126" s="30">
        <v>6140</v>
      </c>
      <c r="G126" s="31">
        <v>6140</v>
      </c>
      <c r="H126" s="32">
        <v>12280</v>
      </c>
      <c r="I126" s="33" t="s">
        <v>96</v>
      </c>
      <c r="J126" s="33" t="s">
        <v>133</v>
      </c>
      <c r="K126" s="34" t="s">
        <v>133</v>
      </c>
      <c r="L126" s="35">
        <f>ROUND((F126-F126*$O$6/100),2)</f>
        <v>6140</v>
      </c>
      <c r="M126" s="37"/>
      <c r="N126" s="37"/>
      <c r="O126" s="37"/>
      <c r="P126" s="35">
        <f>ROUND((O126*L126*K126+N126*L126*I126+M126*L126),2)</f>
        <v>0</v>
      </c>
    </row>
    <row r="127" spans="2:16" ht="11.25">
      <c r="B127" s="28" t="s">
        <v>281</v>
      </c>
      <c r="C127" s="77" t="s">
        <v>282</v>
      </c>
      <c r="D127" s="77"/>
      <c r="E127" s="29" t="s">
        <v>95</v>
      </c>
      <c r="F127" s="30">
        <v>8900</v>
      </c>
      <c r="G127" s="31">
        <v>8900</v>
      </c>
      <c r="H127" s="32">
        <v>17800</v>
      </c>
      <c r="I127" s="33" t="s">
        <v>96</v>
      </c>
      <c r="J127" s="33" t="s">
        <v>133</v>
      </c>
      <c r="K127" s="34" t="s">
        <v>133</v>
      </c>
      <c r="L127" s="35">
        <f>ROUND((F127-F127*$O$6/100),2)</f>
        <v>8900</v>
      </c>
      <c r="M127" s="37"/>
      <c r="N127" s="37"/>
      <c r="O127" s="37"/>
      <c r="P127" s="35">
        <f>ROUND((O127*L127*K127+N127*L127*I127+M127*L127),2)</f>
        <v>0</v>
      </c>
    </row>
    <row r="128" spans="2:16" ht="11.25">
      <c r="B128" s="78" t="s">
        <v>283</v>
      </c>
      <c r="C128" s="78"/>
      <c r="D128" s="78"/>
      <c r="E128" s="38"/>
      <c r="F128" s="38"/>
      <c r="G128" s="38"/>
      <c r="H128" s="38"/>
      <c r="I128" s="38"/>
      <c r="J128" s="38"/>
      <c r="K128" s="39"/>
      <c r="L128" s="25"/>
      <c r="M128" s="25"/>
      <c r="N128" s="25"/>
      <c r="O128" s="25"/>
      <c r="P128" s="25"/>
    </row>
    <row r="129" spans="2:16" ht="11.25">
      <c r="B129" s="28" t="s">
        <v>284</v>
      </c>
      <c r="C129" s="77" t="s">
        <v>285</v>
      </c>
      <c r="D129" s="77"/>
      <c r="E129" s="29" t="s">
        <v>95</v>
      </c>
      <c r="F129" s="30">
        <v>2214</v>
      </c>
      <c r="G129" s="31">
        <v>2214</v>
      </c>
      <c r="H129" s="32">
        <v>13284</v>
      </c>
      <c r="I129" s="33" t="s">
        <v>96</v>
      </c>
      <c r="J129" s="33" t="s">
        <v>67</v>
      </c>
      <c r="K129" s="34" t="s">
        <v>67</v>
      </c>
      <c r="L129" s="35">
        <f aca="true" t="shared" si="10" ref="L129:L140">ROUND((F129-F129*$O$6/100),2)</f>
        <v>2214</v>
      </c>
      <c r="M129" s="37"/>
      <c r="N129" s="37"/>
      <c r="O129" s="37"/>
      <c r="P129" s="35">
        <f aca="true" t="shared" si="11" ref="P129:P140">ROUND((O129*L129*K129+N129*L129*I129+M129*L129),2)</f>
        <v>0</v>
      </c>
    </row>
    <row r="130" spans="2:16" ht="11.25">
      <c r="B130" s="28" t="s">
        <v>286</v>
      </c>
      <c r="C130" s="77" t="s">
        <v>287</v>
      </c>
      <c r="D130" s="77"/>
      <c r="E130" s="29" t="s">
        <v>95</v>
      </c>
      <c r="F130" s="30">
        <v>3950</v>
      </c>
      <c r="G130" s="31">
        <v>3950</v>
      </c>
      <c r="H130" s="32">
        <v>7900</v>
      </c>
      <c r="I130" s="33" t="s">
        <v>96</v>
      </c>
      <c r="J130" s="33" t="s">
        <v>133</v>
      </c>
      <c r="K130" s="34" t="s">
        <v>133</v>
      </c>
      <c r="L130" s="35">
        <f t="shared" si="10"/>
        <v>3950</v>
      </c>
      <c r="M130" s="37"/>
      <c r="N130" s="37"/>
      <c r="O130" s="37"/>
      <c r="P130" s="35">
        <f t="shared" si="11"/>
        <v>0</v>
      </c>
    </row>
    <row r="131" spans="2:16" ht="11.25">
      <c r="B131" s="28" t="s">
        <v>288</v>
      </c>
      <c r="C131" s="77" t="s">
        <v>289</v>
      </c>
      <c r="D131" s="77"/>
      <c r="E131" s="29" t="s">
        <v>95</v>
      </c>
      <c r="F131" s="30">
        <v>4800</v>
      </c>
      <c r="G131" s="31">
        <v>4800</v>
      </c>
      <c r="H131" s="32">
        <v>14400</v>
      </c>
      <c r="I131" s="33" t="s">
        <v>96</v>
      </c>
      <c r="J131" s="33" t="s">
        <v>70</v>
      </c>
      <c r="K131" s="34" t="s">
        <v>70</v>
      </c>
      <c r="L131" s="35">
        <f t="shared" si="10"/>
        <v>4800</v>
      </c>
      <c r="M131" s="37"/>
      <c r="N131" s="37"/>
      <c r="O131" s="37"/>
      <c r="P131" s="35">
        <f t="shared" si="11"/>
        <v>0</v>
      </c>
    </row>
    <row r="132" spans="2:16" ht="11.25">
      <c r="B132" s="28" t="s">
        <v>290</v>
      </c>
      <c r="C132" s="77" t="s">
        <v>291</v>
      </c>
      <c r="D132" s="77"/>
      <c r="E132" s="29" t="s">
        <v>95</v>
      </c>
      <c r="F132" s="30">
        <v>5680</v>
      </c>
      <c r="G132" s="31">
        <v>5680</v>
      </c>
      <c r="H132" s="32">
        <v>11360</v>
      </c>
      <c r="I132" s="33" t="s">
        <v>96</v>
      </c>
      <c r="J132" s="33" t="s">
        <v>133</v>
      </c>
      <c r="K132" s="34" t="s">
        <v>133</v>
      </c>
      <c r="L132" s="35">
        <f t="shared" si="10"/>
        <v>5680</v>
      </c>
      <c r="M132" s="37"/>
      <c r="N132" s="37"/>
      <c r="O132" s="37"/>
      <c r="P132" s="35">
        <f t="shared" si="11"/>
        <v>0</v>
      </c>
    </row>
    <row r="133" spans="2:16" ht="11.25">
      <c r="B133" s="28" t="s">
        <v>292</v>
      </c>
      <c r="C133" s="77" t="s">
        <v>293</v>
      </c>
      <c r="D133" s="77"/>
      <c r="E133" s="29" t="s">
        <v>95</v>
      </c>
      <c r="F133" s="30">
        <v>15550</v>
      </c>
      <c r="G133" s="31">
        <v>15550</v>
      </c>
      <c r="H133" s="32">
        <v>15550</v>
      </c>
      <c r="I133" s="33" t="s">
        <v>96</v>
      </c>
      <c r="J133" s="33" t="s">
        <v>96</v>
      </c>
      <c r="K133" s="34" t="s">
        <v>96</v>
      </c>
      <c r="L133" s="35">
        <f t="shared" si="10"/>
        <v>15550</v>
      </c>
      <c r="M133" s="37"/>
      <c r="N133" s="37"/>
      <c r="O133" s="37"/>
      <c r="P133" s="35">
        <f t="shared" si="11"/>
        <v>0</v>
      </c>
    </row>
    <row r="134" spans="2:16" ht="11.25">
      <c r="B134" s="28" t="s">
        <v>294</v>
      </c>
      <c r="C134" s="77" t="s">
        <v>295</v>
      </c>
      <c r="D134" s="77"/>
      <c r="E134" s="29" t="s">
        <v>95</v>
      </c>
      <c r="F134" s="30">
        <v>13500</v>
      </c>
      <c r="G134" s="31">
        <v>13500</v>
      </c>
      <c r="H134" s="32">
        <v>13500</v>
      </c>
      <c r="I134" s="33" t="s">
        <v>96</v>
      </c>
      <c r="J134" s="33" t="s">
        <v>96</v>
      </c>
      <c r="K134" s="34" t="s">
        <v>96</v>
      </c>
      <c r="L134" s="35">
        <f t="shared" si="10"/>
        <v>13500</v>
      </c>
      <c r="M134" s="37"/>
      <c r="N134" s="37"/>
      <c r="O134" s="37"/>
      <c r="P134" s="35">
        <f t="shared" si="11"/>
        <v>0</v>
      </c>
    </row>
    <row r="135" spans="2:16" ht="11.25">
      <c r="B135" s="28" t="s">
        <v>296</v>
      </c>
      <c r="C135" s="77" t="s">
        <v>297</v>
      </c>
      <c r="D135" s="77"/>
      <c r="E135" s="29" t="s">
        <v>95</v>
      </c>
      <c r="F135" s="30">
        <v>12200</v>
      </c>
      <c r="G135" s="31">
        <v>12200</v>
      </c>
      <c r="H135" s="32">
        <v>12200</v>
      </c>
      <c r="I135" s="33" t="s">
        <v>96</v>
      </c>
      <c r="J135" s="33" t="s">
        <v>96</v>
      </c>
      <c r="K135" s="34" t="s">
        <v>96</v>
      </c>
      <c r="L135" s="35">
        <f t="shared" si="10"/>
        <v>12200</v>
      </c>
      <c r="M135" s="37"/>
      <c r="N135" s="37"/>
      <c r="O135" s="37"/>
      <c r="P135" s="35">
        <f t="shared" si="11"/>
        <v>0</v>
      </c>
    </row>
    <row r="136" spans="2:16" ht="11.25">
      <c r="B136" s="28" t="s">
        <v>298</v>
      </c>
      <c r="C136" s="77" t="s">
        <v>299</v>
      </c>
      <c r="D136" s="77"/>
      <c r="E136" s="29" t="s">
        <v>95</v>
      </c>
      <c r="F136" s="30">
        <v>19230</v>
      </c>
      <c r="G136" s="31">
        <v>19230</v>
      </c>
      <c r="H136" s="32">
        <v>19230</v>
      </c>
      <c r="I136" s="33" t="s">
        <v>96</v>
      </c>
      <c r="J136" s="33" t="s">
        <v>96</v>
      </c>
      <c r="K136" s="34" t="s">
        <v>96</v>
      </c>
      <c r="L136" s="35">
        <f t="shared" si="10"/>
        <v>19230</v>
      </c>
      <c r="M136" s="37"/>
      <c r="N136" s="37"/>
      <c r="O136" s="37"/>
      <c r="P136" s="35">
        <f t="shared" si="11"/>
        <v>0</v>
      </c>
    </row>
    <row r="137" spans="2:16" ht="11.25">
      <c r="B137" s="28" t="s">
        <v>300</v>
      </c>
      <c r="C137" s="77" t="s">
        <v>301</v>
      </c>
      <c r="D137" s="77"/>
      <c r="E137" s="29" t="s">
        <v>95</v>
      </c>
      <c r="F137" s="30">
        <v>8950</v>
      </c>
      <c r="G137" s="31">
        <v>8950</v>
      </c>
      <c r="H137" s="32">
        <v>17900</v>
      </c>
      <c r="I137" s="33" t="s">
        <v>96</v>
      </c>
      <c r="J137" s="33" t="s">
        <v>133</v>
      </c>
      <c r="K137" s="34" t="s">
        <v>133</v>
      </c>
      <c r="L137" s="35">
        <f t="shared" si="10"/>
        <v>8950</v>
      </c>
      <c r="M137" s="37"/>
      <c r="N137" s="37"/>
      <c r="O137" s="37"/>
      <c r="P137" s="35">
        <f t="shared" si="11"/>
        <v>0</v>
      </c>
    </row>
    <row r="138" spans="2:16" ht="11.25">
      <c r="B138" s="28" t="s">
        <v>302</v>
      </c>
      <c r="C138" s="77" t="s">
        <v>303</v>
      </c>
      <c r="D138" s="77"/>
      <c r="E138" s="29" t="s">
        <v>95</v>
      </c>
      <c r="F138" s="30">
        <v>21150</v>
      </c>
      <c r="G138" s="31">
        <v>21150</v>
      </c>
      <c r="H138" s="32">
        <v>21150</v>
      </c>
      <c r="I138" s="33" t="s">
        <v>96</v>
      </c>
      <c r="J138" s="33" t="s">
        <v>96</v>
      </c>
      <c r="K138" s="34" t="s">
        <v>96</v>
      </c>
      <c r="L138" s="35">
        <f t="shared" si="10"/>
        <v>21150</v>
      </c>
      <c r="M138" s="37"/>
      <c r="N138" s="37"/>
      <c r="O138" s="37"/>
      <c r="P138" s="35">
        <f t="shared" si="11"/>
        <v>0</v>
      </c>
    </row>
    <row r="139" spans="2:16" ht="11.25">
      <c r="B139" s="28" t="s">
        <v>304</v>
      </c>
      <c r="C139" s="77" t="s">
        <v>305</v>
      </c>
      <c r="D139" s="77"/>
      <c r="E139" s="29" t="s">
        <v>95</v>
      </c>
      <c r="F139" s="30">
        <v>36100</v>
      </c>
      <c r="G139" s="31">
        <v>36100</v>
      </c>
      <c r="H139" s="32">
        <v>36100</v>
      </c>
      <c r="I139" s="33" t="s">
        <v>96</v>
      </c>
      <c r="J139" s="33" t="s">
        <v>96</v>
      </c>
      <c r="K139" s="34" t="s">
        <v>96</v>
      </c>
      <c r="L139" s="35">
        <f t="shared" si="10"/>
        <v>36100</v>
      </c>
      <c r="M139" s="37"/>
      <c r="N139" s="37"/>
      <c r="O139" s="37"/>
      <c r="P139" s="35">
        <f t="shared" si="11"/>
        <v>0</v>
      </c>
    </row>
    <row r="140" spans="2:16" ht="11.25">
      <c r="B140" s="28" t="s">
        <v>306</v>
      </c>
      <c r="C140" s="77" t="s">
        <v>307</v>
      </c>
      <c r="D140" s="77"/>
      <c r="E140" s="29" t="s">
        <v>95</v>
      </c>
      <c r="F140" s="30">
        <v>15690</v>
      </c>
      <c r="G140" s="31">
        <v>15690</v>
      </c>
      <c r="H140" s="32">
        <v>15690</v>
      </c>
      <c r="I140" s="33" t="s">
        <v>96</v>
      </c>
      <c r="J140" s="33" t="s">
        <v>96</v>
      </c>
      <c r="K140" s="34" t="s">
        <v>96</v>
      </c>
      <c r="L140" s="35">
        <f t="shared" si="10"/>
        <v>15690</v>
      </c>
      <c r="M140" s="37"/>
      <c r="N140" s="37"/>
      <c r="O140" s="37"/>
      <c r="P140" s="35">
        <f t="shared" si="11"/>
        <v>0</v>
      </c>
    </row>
    <row r="141" spans="2:16" ht="12">
      <c r="B141" s="76" t="s">
        <v>308</v>
      </c>
      <c r="C141" s="76"/>
      <c r="D141" s="76"/>
      <c r="E141" s="26"/>
      <c r="F141" s="26"/>
      <c r="G141" s="26"/>
      <c r="H141" s="26"/>
      <c r="I141" s="26"/>
      <c r="J141" s="26"/>
      <c r="K141" s="27"/>
      <c r="L141" s="25"/>
      <c r="M141" s="25"/>
      <c r="N141" s="25"/>
      <c r="O141" s="25"/>
      <c r="P141" s="25"/>
    </row>
    <row r="142" spans="2:16" ht="11.25">
      <c r="B142" s="28" t="s">
        <v>309</v>
      </c>
      <c r="C142" s="77" t="s">
        <v>310</v>
      </c>
      <c r="D142" s="77"/>
      <c r="E142" s="29" t="s">
        <v>95</v>
      </c>
      <c r="F142" s="30">
        <v>4650</v>
      </c>
      <c r="G142" s="31">
        <v>4650</v>
      </c>
      <c r="H142" s="32">
        <v>18600</v>
      </c>
      <c r="I142" s="33" t="s">
        <v>96</v>
      </c>
      <c r="J142" s="33" t="s">
        <v>77</v>
      </c>
      <c r="K142" s="34" t="s">
        <v>77</v>
      </c>
      <c r="L142" s="35">
        <f>ROUND((F142-F142*$O$6/100),2)</f>
        <v>4650</v>
      </c>
      <c r="M142" s="37"/>
      <c r="N142" s="37"/>
      <c r="O142" s="37"/>
      <c r="P142" s="35">
        <f>ROUND((O142*L142*K142+N142*L142*I142+M142*L142),2)</f>
        <v>0</v>
      </c>
    </row>
    <row r="143" spans="2:16" ht="12">
      <c r="B143" s="76" t="s">
        <v>311</v>
      </c>
      <c r="C143" s="76"/>
      <c r="D143" s="76"/>
      <c r="E143" s="26"/>
      <c r="F143" s="26"/>
      <c r="G143" s="26"/>
      <c r="H143" s="26"/>
      <c r="I143" s="26"/>
      <c r="J143" s="26"/>
      <c r="K143" s="27"/>
      <c r="L143" s="25"/>
      <c r="M143" s="25"/>
      <c r="N143" s="25"/>
      <c r="O143" s="25"/>
      <c r="P143" s="25"/>
    </row>
    <row r="144" spans="2:16" ht="11.25">
      <c r="B144" s="28" t="s">
        <v>312</v>
      </c>
      <c r="C144" s="77" t="s">
        <v>313</v>
      </c>
      <c r="D144" s="77"/>
      <c r="E144" s="29" t="s">
        <v>95</v>
      </c>
      <c r="F144" s="30">
        <v>215</v>
      </c>
      <c r="G144" s="31">
        <v>215</v>
      </c>
      <c r="H144" s="32">
        <v>7740</v>
      </c>
      <c r="I144" s="33" t="s">
        <v>96</v>
      </c>
      <c r="J144" s="33" t="s">
        <v>105</v>
      </c>
      <c r="K144" s="34" t="s">
        <v>105</v>
      </c>
      <c r="L144" s="35">
        <f aca="true" t="shared" si="12" ref="L144:L152">ROUND((F144-F144*$O$6/100),2)</f>
        <v>215</v>
      </c>
      <c r="M144" s="37"/>
      <c r="N144" s="37"/>
      <c r="O144" s="37"/>
      <c r="P144" s="35">
        <f aca="true" t="shared" si="13" ref="P144:P152">ROUND((O144*L144*K144+N144*L144*I144+M144*L144),2)</f>
        <v>0</v>
      </c>
    </row>
    <row r="145" spans="2:16" ht="11.25">
      <c r="B145" s="28" t="s">
        <v>314</v>
      </c>
      <c r="C145" s="77" t="s">
        <v>315</v>
      </c>
      <c r="D145" s="77"/>
      <c r="E145" s="29" t="s">
        <v>95</v>
      </c>
      <c r="F145" s="30">
        <v>179.5</v>
      </c>
      <c r="G145" s="31">
        <v>179.5</v>
      </c>
      <c r="H145" s="32">
        <v>12924</v>
      </c>
      <c r="I145" s="33" t="s">
        <v>96</v>
      </c>
      <c r="J145" s="33" t="s">
        <v>32</v>
      </c>
      <c r="K145" s="34" t="s">
        <v>32</v>
      </c>
      <c r="L145" s="35">
        <f t="shared" si="12"/>
        <v>179.5</v>
      </c>
      <c r="M145" s="37"/>
      <c r="N145" s="37"/>
      <c r="O145" s="37"/>
      <c r="P145" s="35">
        <f t="shared" si="13"/>
        <v>0</v>
      </c>
    </row>
    <row r="146" spans="2:16" ht="11.25">
      <c r="B146" s="28" t="s">
        <v>316</v>
      </c>
      <c r="C146" s="77" t="s">
        <v>317</v>
      </c>
      <c r="D146" s="77"/>
      <c r="E146" s="29" t="s">
        <v>95</v>
      </c>
      <c r="F146" s="30">
        <v>238</v>
      </c>
      <c r="G146" s="31">
        <v>238</v>
      </c>
      <c r="H146" s="32">
        <v>17136</v>
      </c>
      <c r="I146" s="33" t="s">
        <v>96</v>
      </c>
      <c r="J146" s="33" t="s">
        <v>32</v>
      </c>
      <c r="K146" s="34" t="s">
        <v>32</v>
      </c>
      <c r="L146" s="35">
        <f t="shared" si="12"/>
        <v>238</v>
      </c>
      <c r="M146" s="37"/>
      <c r="N146" s="37"/>
      <c r="O146" s="37"/>
      <c r="P146" s="35">
        <f t="shared" si="13"/>
        <v>0</v>
      </c>
    </row>
    <row r="147" spans="2:16" ht="11.25">
      <c r="B147" s="28" t="s">
        <v>318</v>
      </c>
      <c r="C147" s="77" t="s">
        <v>319</v>
      </c>
      <c r="D147" s="77"/>
      <c r="E147" s="29" t="s">
        <v>95</v>
      </c>
      <c r="F147" s="30">
        <v>268</v>
      </c>
      <c r="G147" s="31">
        <v>268</v>
      </c>
      <c r="H147" s="32">
        <v>19296</v>
      </c>
      <c r="I147" s="33" t="s">
        <v>96</v>
      </c>
      <c r="J147" s="33" t="s">
        <v>32</v>
      </c>
      <c r="K147" s="34" t="s">
        <v>32</v>
      </c>
      <c r="L147" s="35">
        <f t="shared" si="12"/>
        <v>268</v>
      </c>
      <c r="M147" s="37"/>
      <c r="N147" s="37"/>
      <c r="O147" s="37"/>
      <c r="P147" s="35">
        <f t="shared" si="13"/>
        <v>0</v>
      </c>
    </row>
    <row r="148" spans="2:16" ht="11.25">
      <c r="B148" s="28" t="s">
        <v>320</v>
      </c>
      <c r="C148" s="77" t="s">
        <v>321</v>
      </c>
      <c r="D148" s="77"/>
      <c r="E148" s="29" t="s">
        <v>95</v>
      </c>
      <c r="F148" s="30">
        <v>240</v>
      </c>
      <c r="G148" s="31">
        <v>240</v>
      </c>
      <c r="H148" s="32">
        <v>8640</v>
      </c>
      <c r="I148" s="33" t="s">
        <v>96</v>
      </c>
      <c r="J148" s="33" t="s">
        <v>105</v>
      </c>
      <c r="K148" s="34" t="s">
        <v>105</v>
      </c>
      <c r="L148" s="35">
        <f t="shared" si="12"/>
        <v>240</v>
      </c>
      <c r="M148" s="37"/>
      <c r="N148" s="37"/>
      <c r="O148" s="37"/>
      <c r="P148" s="35">
        <f t="shared" si="13"/>
        <v>0</v>
      </c>
    </row>
    <row r="149" spans="2:16" ht="11.25">
      <c r="B149" s="28" t="s">
        <v>322</v>
      </c>
      <c r="C149" s="77" t="s">
        <v>323</v>
      </c>
      <c r="D149" s="77"/>
      <c r="E149" s="29" t="s">
        <v>95</v>
      </c>
      <c r="F149" s="30">
        <v>336</v>
      </c>
      <c r="G149" s="31">
        <v>336</v>
      </c>
      <c r="H149" s="32">
        <v>12096</v>
      </c>
      <c r="I149" s="33" t="s">
        <v>96</v>
      </c>
      <c r="J149" s="33" t="s">
        <v>105</v>
      </c>
      <c r="K149" s="34" t="s">
        <v>105</v>
      </c>
      <c r="L149" s="35">
        <f t="shared" si="12"/>
        <v>336</v>
      </c>
      <c r="M149" s="37"/>
      <c r="N149" s="37"/>
      <c r="O149" s="37"/>
      <c r="P149" s="35">
        <f t="shared" si="13"/>
        <v>0</v>
      </c>
    </row>
    <row r="150" spans="2:16" ht="11.25">
      <c r="B150" s="28" t="s">
        <v>324</v>
      </c>
      <c r="C150" s="77" t="s">
        <v>325</v>
      </c>
      <c r="D150" s="77"/>
      <c r="E150" s="29" t="s">
        <v>95</v>
      </c>
      <c r="F150" s="30">
        <v>280</v>
      </c>
      <c r="G150" s="31">
        <v>280</v>
      </c>
      <c r="H150" s="32">
        <v>10080</v>
      </c>
      <c r="I150" s="33" t="s">
        <v>96</v>
      </c>
      <c r="J150" s="33" t="s">
        <v>105</v>
      </c>
      <c r="K150" s="34" t="s">
        <v>105</v>
      </c>
      <c r="L150" s="35">
        <f t="shared" si="12"/>
        <v>280</v>
      </c>
      <c r="M150" s="37"/>
      <c r="N150" s="37"/>
      <c r="O150" s="37"/>
      <c r="P150" s="35">
        <f t="shared" si="13"/>
        <v>0</v>
      </c>
    </row>
    <row r="151" spans="2:16" ht="11.25">
      <c r="B151" s="28" t="s">
        <v>326</v>
      </c>
      <c r="C151" s="77" t="s">
        <v>327</v>
      </c>
      <c r="D151" s="77"/>
      <c r="E151" s="29" t="s">
        <v>95</v>
      </c>
      <c r="F151" s="30">
        <v>402</v>
      </c>
      <c r="G151" s="31">
        <v>402</v>
      </c>
      <c r="H151" s="32">
        <v>14472</v>
      </c>
      <c r="I151" s="33" t="s">
        <v>96</v>
      </c>
      <c r="J151" s="33" t="s">
        <v>105</v>
      </c>
      <c r="K151" s="34" t="s">
        <v>105</v>
      </c>
      <c r="L151" s="35">
        <f t="shared" si="12"/>
        <v>402</v>
      </c>
      <c r="M151" s="37"/>
      <c r="N151" s="37"/>
      <c r="O151" s="37"/>
      <c r="P151" s="35">
        <f t="shared" si="13"/>
        <v>0</v>
      </c>
    </row>
    <row r="152" spans="2:16" ht="11.25">
      <c r="B152" s="28" t="s">
        <v>328</v>
      </c>
      <c r="C152" s="77" t="s">
        <v>329</v>
      </c>
      <c r="D152" s="77"/>
      <c r="E152" s="29" t="s">
        <v>95</v>
      </c>
      <c r="F152" s="30">
        <v>417</v>
      </c>
      <c r="G152" s="31">
        <v>417</v>
      </c>
      <c r="H152" s="32">
        <v>15012</v>
      </c>
      <c r="I152" s="33" t="s">
        <v>96</v>
      </c>
      <c r="J152" s="33" t="s">
        <v>105</v>
      </c>
      <c r="K152" s="34" t="s">
        <v>105</v>
      </c>
      <c r="L152" s="35">
        <f t="shared" si="12"/>
        <v>417</v>
      </c>
      <c r="M152" s="37"/>
      <c r="N152" s="37"/>
      <c r="O152" s="37"/>
      <c r="P152" s="35">
        <f t="shared" si="13"/>
        <v>0</v>
      </c>
    </row>
    <row r="153" spans="2:16" ht="12">
      <c r="B153" s="76" t="s">
        <v>330</v>
      </c>
      <c r="C153" s="76"/>
      <c r="D153" s="76"/>
      <c r="E153" s="26"/>
      <c r="F153" s="26"/>
      <c r="G153" s="26"/>
      <c r="H153" s="26"/>
      <c r="I153" s="26"/>
      <c r="J153" s="26"/>
      <c r="K153" s="27"/>
      <c r="L153" s="25"/>
      <c r="M153" s="25"/>
      <c r="N153" s="25"/>
      <c r="O153" s="25"/>
      <c r="P153" s="25"/>
    </row>
    <row r="154" spans="2:16" ht="11.25">
      <c r="B154" s="78" t="s">
        <v>331</v>
      </c>
      <c r="C154" s="78"/>
      <c r="D154" s="78"/>
      <c r="E154" s="38"/>
      <c r="F154" s="38"/>
      <c r="G154" s="38"/>
      <c r="H154" s="38"/>
      <c r="I154" s="38"/>
      <c r="J154" s="38"/>
      <c r="K154" s="39"/>
      <c r="L154" s="25"/>
      <c r="M154" s="25"/>
      <c r="N154" s="25"/>
      <c r="O154" s="25"/>
      <c r="P154" s="25"/>
    </row>
    <row r="155" spans="2:16" ht="11.25">
      <c r="B155" s="28" t="s">
        <v>332</v>
      </c>
      <c r="C155" s="77" t="s">
        <v>333</v>
      </c>
      <c r="D155" s="77"/>
      <c r="E155" s="29" t="s">
        <v>95</v>
      </c>
      <c r="F155" s="30">
        <v>388</v>
      </c>
      <c r="G155" s="31">
        <v>388</v>
      </c>
      <c r="H155" s="32">
        <v>9312</v>
      </c>
      <c r="I155" s="33" t="s">
        <v>96</v>
      </c>
      <c r="J155" s="33" t="s">
        <v>39</v>
      </c>
      <c r="K155" s="34" t="s">
        <v>39</v>
      </c>
      <c r="L155" s="35">
        <f>ROUND((F155-F155*$O$6/100),2)</f>
        <v>388</v>
      </c>
      <c r="M155" s="37"/>
      <c r="N155" s="37"/>
      <c r="O155" s="37"/>
      <c r="P155" s="35">
        <f>ROUND((O155*L155*K155+N155*L155*I155+M155*L155),2)</f>
        <v>0</v>
      </c>
    </row>
    <row r="156" spans="2:16" ht="11.25">
      <c r="B156" s="28" t="s">
        <v>334</v>
      </c>
      <c r="C156" s="77" t="s">
        <v>335</v>
      </c>
      <c r="D156" s="77"/>
      <c r="E156" s="29" t="s">
        <v>95</v>
      </c>
      <c r="F156" s="30">
        <v>499</v>
      </c>
      <c r="G156" s="31">
        <v>499</v>
      </c>
      <c r="H156" s="32">
        <v>11976</v>
      </c>
      <c r="I156" s="33" t="s">
        <v>96</v>
      </c>
      <c r="J156" s="33" t="s">
        <v>39</v>
      </c>
      <c r="K156" s="34" t="s">
        <v>39</v>
      </c>
      <c r="L156" s="35">
        <f>ROUND((F156-F156*$O$6/100),2)</f>
        <v>499</v>
      </c>
      <c r="M156" s="37"/>
      <c r="N156" s="37"/>
      <c r="O156" s="37"/>
      <c r="P156" s="35">
        <f>ROUND((O156*L156*K156+N156*L156*I156+M156*L156),2)</f>
        <v>0</v>
      </c>
    </row>
    <row r="157" spans="2:16" ht="11.25">
      <c r="B157" s="28" t="s">
        <v>336</v>
      </c>
      <c r="C157" s="77" t="s">
        <v>337</v>
      </c>
      <c r="D157" s="77"/>
      <c r="E157" s="29" t="s">
        <v>95</v>
      </c>
      <c r="F157" s="30">
        <v>865</v>
      </c>
      <c r="G157" s="31">
        <v>865</v>
      </c>
      <c r="H157" s="32">
        <v>10380</v>
      </c>
      <c r="I157" s="33" t="s">
        <v>96</v>
      </c>
      <c r="J157" s="33" t="s">
        <v>43</v>
      </c>
      <c r="K157" s="34" t="s">
        <v>43</v>
      </c>
      <c r="L157" s="35">
        <f>ROUND((F157-F157*$O$6/100),2)</f>
        <v>865</v>
      </c>
      <c r="M157" s="37"/>
      <c r="N157" s="37"/>
      <c r="O157" s="37"/>
      <c r="P157" s="35">
        <f>ROUND((O157*L157*K157+N157*L157*I157+M157*L157),2)</f>
        <v>0</v>
      </c>
    </row>
    <row r="158" spans="2:16" ht="11.25">
      <c r="B158" s="28" t="s">
        <v>338</v>
      </c>
      <c r="C158" s="77" t="s">
        <v>339</v>
      </c>
      <c r="D158" s="77"/>
      <c r="E158" s="29" t="s">
        <v>95</v>
      </c>
      <c r="F158" s="30">
        <v>920</v>
      </c>
      <c r="G158" s="31">
        <v>920</v>
      </c>
      <c r="H158" s="32">
        <v>11040</v>
      </c>
      <c r="I158" s="33" t="s">
        <v>96</v>
      </c>
      <c r="J158" s="33" t="s">
        <v>43</v>
      </c>
      <c r="K158" s="34" t="s">
        <v>43</v>
      </c>
      <c r="L158" s="35">
        <f>ROUND((F158-F158*$O$6/100),2)</f>
        <v>920</v>
      </c>
      <c r="M158" s="37"/>
      <c r="N158" s="37"/>
      <c r="O158" s="37"/>
      <c r="P158" s="35">
        <f>ROUND((O158*L158*K158+N158*L158*I158+M158*L158),2)</f>
        <v>0</v>
      </c>
    </row>
    <row r="159" spans="2:16" ht="11.25">
      <c r="B159" s="78" t="s">
        <v>340</v>
      </c>
      <c r="C159" s="78"/>
      <c r="D159" s="78"/>
      <c r="E159" s="38"/>
      <c r="F159" s="38"/>
      <c r="G159" s="38"/>
      <c r="H159" s="38"/>
      <c r="I159" s="38"/>
      <c r="J159" s="38"/>
      <c r="K159" s="39"/>
      <c r="L159" s="25"/>
      <c r="M159" s="25"/>
      <c r="N159" s="25"/>
      <c r="O159" s="25"/>
      <c r="P159" s="25"/>
    </row>
    <row r="160" spans="2:16" ht="11.25">
      <c r="B160" s="28" t="s">
        <v>341</v>
      </c>
      <c r="C160" s="77" t="s">
        <v>342</v>
      </c>
      <c r="D160" s="77"/>
      <c r="E160" s="29" t="s">
        <v>95</v>
      </c>
      <c r="F160" s="30">
        <v>1412</v>
      </c>
      <c r="G160" s="31">
        <v>1412</v>
      </c>
      <c r="H160" s="32">
        <v>11296</v>
      </c>
      <c r="I160" s="33" t="s">
        <v>96</v>
      </c>
      <c r="J160" s="33" t="s">
        <v>235</v>
      </c>
      <c r="K160" s="34" t="s">
        <v>235</v>
      </c>
      <c r="L160" s="35">
        <f>ROUND((F160-F160*$O$6/100),2)</f>
        <v>1412</v>
      </c>
      <c r="M160" s="37"/>
      <c r="N160" s="37"/>
      <c r="O160" s="37"/>
      <c r="P160" s="35">
        <f>ROUND((O160*L160*K160+N160*L160*I160+M160*L160),2)</f>
        <v>0</v>
      </c>
    </row>
    <row r="161" spans="2:16" ht="11.25">
      <c r="B161" s="28" t="s">
        <v>343</v>
      </c>
      <c r="C161" s="77" t="s">
        <v>344</v>
      </c>
      <c r="D161" s="77"/>
      <c r="E161" s="29" t="s">
        <v>95</v>
      </c>
      <c r="F161" s="30">
        <v>3899</v>
      </c>
      <c r="G161" s="31">
        <v>3899</v>
      </c>
      <c r="H161" s="32">
        <v>11697</v>
      </c>
      <c r="I161" s="33" t="s">
        <v>96</v>
      </c>
      <c r="J161" s="33" t="s">
        <v>70</v>
      </c>
      <c r="K161" s="34" t="s">
        <v>70</v>
      </c>
      <c r="L161" s="35">
        <f>ROUND((F161-F161*$O$6/100),2)</f>
        <v>3899</v>
      </c>
      <c r="M161" s="37"/>
      <c r="N161" s="37"/>
      <c r="O161" s="37"/>
      <c r="P161" s="35">
        <f>ROUND((O161*L161*K161+N161*L161*I161+M161*L161),2)</f>
        <v>0</v>
      </c>
    </row>
    <row r="162" spans="2:16" ht="11.25">
      <c r="B162" s="28" t="s">
        <v>345</v>
      </c>
      <c r="C162" s="77" t="s">
        <v>346</v>
      </c>
      <c r="D162" s="77"/>
      <c r="E162" s="29" t="s">
        <v>95</v>
      </c>
      <c r="F162" s="30">
        <v>6240</v>
      </c>
      <c r="G162" s="31">
        <v>6240</v>
      </c>
      <c r="H162" s="32">
        <v>6240</v>
      </c>
      <c r="I162" s="33" t="s">
        <v>96</v>
      </c>
      <c r="J162" s="33" t="s">
        <v>96</v>
      </c>
      <c r="K162" s="34" t="s">
        <v>96</v>
      </c>
      <c r="L162" s="35">
        <f>ROUND((F162-F162*$O$6/100),2)</f>
        <v>6240</v>
      </c>
      <c r="M162" s="37"/>
      <c r="N162" s="37"/>
      <c r="O162" s="37"/>
      <c r="P162" s="35">
        <f>ROUND((O162*L162*K162+N162*L162*I162+M162*L162),2)</f>
        <v>0</v>
      </c>
    </row>
    <row r="163" spans="2:16" ht="12">
      <c r="B163" s="76" t="s">
        <v>347</v>
      </c>
      <c r="C163" s="76"/>
      <c r="D163" s="76"/>
      <c r="E163" s="26"/>
      <c r="F163" s="26"/>
      <c r="G163" s="26"/>
      <c r="H163" s="26"/>
      <c r="I163" s="26"/>
      <c r="J163" s="26"/>
      <c r="K163" s="27"/>
      <c r="L163" s="25"/>
      <c r="M163" s="25"/>
      <c r="N163" s="25"/>
      <c r="O163" s="25"/>
      <c r="P163" s="25"/>
    </row>
    <row r="164" spans="2:16" ht="11.25">
      <c r="B164" s="78" t="s">
        <v>348</v>
      </c>
      <c r="C164" s="78"/>
      <c r="D164" s="78"/>
      <c r="E164" s="38"/>
      <c r="F164" s="38"/>
      <c r="G164" s="38"/>
      <c r="H164" s="38"/>
      <c r="I164" s="38"/>
      <c r="J164" s="38"/>
      <c r="K164" s="39"/>
      <c r="L164" s="25"/>
      <c r="M164" s="25"/>
      <c r="N164" s="25"/>
      <c r="O164" s="25"/>
      <c r="P164" s="25"/>
    </row>
    <row r="165" spans="2:16" ht="11.25">
      <c r="B165" s="28" t="s">
        <v>349</v>
      </c>
      <c r="C165" s="77" t="s">
        <v>350</v>
      </c>
      <c r="D165" s="77"/>
      <c r="E165" s="29" t="s">
        <v>31</v>
      </c>
      <c r="F165" s="30">
        <v>1.75</v>
      </c>
      <c r="G165" s="31">
        <v>420</v>
      </c>
      <c r="H165" s="32">
        <v>12600</v>
      </c>
      <c r="I165" s="33" t="s">
        <v>116</v>
      </c>
      <c r="J165" s="33" t="s">
        <v>83</v>
      </c>
      <c r="K165" s="34" t="s">
        <v>351</v>
      </c>
      <c r="L165" s="35">
        <f aca="true" t="shared" si="14" ref="L165:L181">ROUND((F165-F165*$O$6/100),2)</f>
        <v>1.75</v>
      </c>
      <c r="M165" s="36"/>
      <c r="N165" s="37"/>
      <c r="O165" s="37"/>
      <c r="P165" s="35">
        <f aca="true" t="shared" si="15" ref="P165:P181">ROUND((O165*L165*K165+N165*L165*I165+M165*L165),2)</f>
        <v>0</v>
      </c>
    </row>
    <row r="166" spans="2:16" ht="11.25">
      <c r="B166" s="28" t="s">
        <v>352</v>
      </c>
      <c r="C166" s="77" t="s">
        <v>353</v>
      </c>
      <c r="D166" s="77"/>
      <c r="E166" s="29" t="s">
        <v>31</v>
      </c>
      <c r="F166" s="30">
        <v>0.6</v>
      </c>
      <c r="G166" s="31">
        <v>144</v>
      </c>
      <c r="H166" s="32">
        <v>8640</v>
      </c>
      <c r="I166" s="33" t="s">
        <v>116</v>
      </c>
      <c r="J166" s="33" t="s">
        <v>38</v>
      </c>
      <c r="K166" s="34" t="s">
        <v>354</v>
      </c>
      <c r="L166" s="35">
        <f t="shared" si="14"/>
        <v>0.6</v>
      </c>
      <c r="M166" s="36"/>
      <c r="N166" s="37"/>
      <c r="O166" s="37"/>
      <c r="P166" s="35">
        <f t="shared" si="15"/>
        <v>0</v>
      </c>
    </row>
    <row r="167" spans="2:16" ht="11.25">
      <c r="B167" s="28" t="s">
        <v>355</v>
      </c>
      <c r="C167" s="77" t="s">
        <v>356</v>
      </c>
      <c r="D167" s="77"/>
      <c r="E167" s="29" t="s">
        <v>31</v>
      </c>
      <c r="F167" s="30">
        <v>0.6</v>
      </c>
      <c r="G167" s="31">
        <v>432</v>
      </c>
      <c r="H167" s="32">
        <v>8640</v>
      </c>
      <c r="I167" s="33" t="s">
        <v>64</v>
      </c>
      <c r="J167" s="33" t="s">
        <v>91</v>
      </c>
      <c r="K167" s="34" t="s">
        <v>354</v>
      </c>
      <c r="L167" s="35">
        <f t="shared" si="14"/>
        <v>0.6</v>
      </c>
      <c r="M167" s="36"/>
      <c r="N167" s="37"/>
      <c r="O167" s="37"/>
      <c r="P167" s="35">
        <f t="shared" si="15"/>
        <v>0</v>
      </c>
    </row>
    <row r="168" spans="2:16" ht="11.25">
      <c r="B168" s="28" t="s">
        <v>357</v>
      </c>
      <c r="C168" s="77" t="s">
        <v>358</v>
      </c>
      <c r="D168" s="77"/>
      <c r="E168" s="29" t="s">
        <v>31</v>
      </c>
      <c r="F168" s="30">
        <v>2.09</v>
      </c>
      <c r="G168" s="31">
        <v>209</v>
      </c>
      <c r="H168" s="32">
        <v>10450</v>
      </c>
      <c r="I168" s="33" t="s">
        <v>54</v>
      </c>
      <c r="J168" s="33" t="s">
        <v>55</v>
      </c>
      <c r="K168" s="34" t="s">
        <v>56</v>
      </c>
      <c r="L168" s="35">
        <f t="shared" si="14"/>
        <v>2.09</v>
      </c>
      <c r="M168" s="36"/>
      <c r="N168" s="37"/>
      <c r="O168" s="37"/>
      <c r="P168" s="35">
        <f t="shared" si="15"/>
        <v>0</v>
      </c>
    </row>
    <row r="169" spans="2:16" ht="11.25">
      <c r="B169" s="28" t="s">
        <v>359</v>
      </c>
      <c r="C169" s="77" t="s">
        <v>360</v>
      </c>
      <c r="D169" s="77"/>
      <c r="E169" s="29" t="s">
        <v>31</v>
      </c>
      <c r="F169" s="30">
        <v>4.83</v>
      </c>
      <c r="G169" s="31">
        <v>696</v>
      </c>
      <c r="H169" s="32">
        <v>11136</v>
      </c>
      <c r="I169" s="33" t="s">
        <v>59</v>
      </c>
      <c r="J169" s="33" t="s">
        <v>33</v>
      </c>
      <c r="K169" s="34" t="s">
        <v>60</v>
      </c>
      <c r="L169" s="35">
        <f t="shared" si="14"/>
        <v>4.83</v>
      </c>
      <c r="M169" s="36"/>
      <c r="N169" s="37"/>
      <c r="O169" s="37"/>
      <c r="P169" s="35">
        <f t="shared" si="15"/>
        <v>0</v>
      </c>
    </row>
    <row r="170" spans="2:16" ht="11.25">
      <c r="B170" s="28" t="s">
        <v>361</v>
      </c>
      <c r="C170" s="77" t="s">
        <v>362</v>
      </c>
      <c r="D170" s="77"/>
      <c r="E170" s="29" t="s">
        <v>31</v>
      </c>
      <c r="F170" s="30">
        <v>6.75</v>
      </c>
      <c r="G170" s="31">
        <v>972</v>
      </c>
      <c r="H170" s="32">
        <v>15552</v>
      </c>
      <c r="I170" s="33" t="s">
        <v>59</v>
      </c>
      <c r="J170" s="33" t="s">
        <v>33</v>
      </c>
      <c r="K170" s="34" t="s">
        <v>60</v>
      </c>
      <c r="L170" s="35">
        <f t="shared" si="14"/>
        <v>6.75</v>
      </c>
      <c r="M170" s="36"/>
      <c r="N170" s="37"/>
      <c r="O170" s="37"/>
      <c r="P170" s="35">
        <f t="shared" si="15"/>
        <v>0</v>
      </c>
    </row>
    <row r="171" spans="2:16" ht="11.25">
      <c r="B171" s="28" t="s">
        <v>363</v>
      </c>
      <c r="C171" s="77" t="s">
        <v>364</v>
      </c>
      <c r="D171" s="77"/>
      <c r="E171" s="29" t="s">
        <v>37</v>
      </c>
      <c r="F171" s="30">
        <v>20.67</v>
      </c>
      <c r="G171" s="31">
        <v>124</v>
      </c>
      <c r="H171" s="32">
        <v>6200</v>
      </c>
      <c r="I171" s="33" t="s">
        <v>67</v>
      </c>
      <c r="J171" s="33" t="s">
        <v>55</v>
      </c>
      <c r="K171" s="34" t="s">
        <v>49</v>
      </c>
      <c r="L171" s="35">
        <f t="shared" si="14"/>
        <v>20.67</v>
      </c>
      <c r="M171" s="36"/>
      <c r="N171" s="37"/>
      <c r="O171" s="37"/>
      <c r="P171" s="35">
        <f t="shared" si="15"/>
        <v>0</v>
      </c>
    </row>
    <row r="172" spans="2:16" ht="11.25">
      <c r="B172" s="28" t="s">
        <v>365</v>
      </c>
      <c r="C172" s="77" t="s">
        <v>366</v>
      </c>
      <c r="D172" s="77"/>
      <c r="E172" s="29" t="s">
        <v>37</v>
      </c>
      <c r="F172" s="30">
        <v>27.17</v>
      </c>
      <c r="G172" s="31">
        <v>163</v>
      </c>
      <c r="H172" s="32">
        <v>8150</v>
      </c>
      <c r="I172" s="33" t="s">
        <v>67</v>
      </c>
      <c r="J172" s="33" t="s">
        <v>55</v>
      </c>
      <c r="K172" s="34" t="s">
        <v>49</v>
      </c>
      <c r="L172" s="35">
        <f t="shared" si="14"/>
        <v>27.17</v>
      </c>
      <c r="M172" s="36"/>
      <c r="N172" s="37"/>
      <c r="O172" s="37"/>
      <c r="P172" s="35">
        <f t="shared" si="15"/>
        <v>0</v>
      </c>
    </row>
    <row r="173" spans="2:16" ht="11.25">
      <c r="B173" s="28" t="s">
        <v>367</v>
      </c>
      <c r="C173" s="77" t="s">
        <v>368</v>
      </c>
      <c r="D173" s="77"/>
      <c r="E173" s="29" t="s">
        <v>37</v>
      </c>
      <c r="F173" s="30">
        <v>93</v>
      </c>
      <c r="G173" s="31">
        <v>279</v>
      </c>
      <c r="H173" s="32">
        <v>13392</v>
      </c>
      <c r="I173" s="33" t="s">
        <v>70</v>
      </c>
      <c r="J173" s="33" t="s">
        <v>134</v>
      </c>
      <c r="K173" s="34" t="s">
        <v>59</v>
      </c>
      <c r="L173" s="35">
        <f t="shared" si="14"/>
        <v>93</v>
      </c>
      <c r="M173" s="36"/>
      <c r="N173" s="37"/>
      <c r="O173" s="37"/>
      <c r="P173" s="35">
        <f t="shared" si="15"/>
        <v>0</v>
      </c>
    </row>
    <row r="174" spans="2:16" ht="11.25">
      <c r="B174" s="28" t="s">
        <v>369</v>
      </c>
      <c r="C174" s="77" t="s">
        <v>370</v>
      </c>
      <c r="D174" s="77"/>
      <c r="E174" s="29" t="s">
        <v>31</v>
      </c>
      <c r="F174" s="30">
        <v>0.6</v>
      </c>
      <c r="G174" s="31">
        <v>432</v>
      </c>
      <c r="H174" s="32">
        <v>8640</v>
      </c>
      <c r="I174" s="33" t="s">
        <v>64</v>
      </c>
      <c r="J174" s="33" t="s">
        <v>91</v>
      </c>
      <c r="K174" s="34" t="s">
        <v>354</v>
      </c>
      <c r="L174" s="35">
        <f t="shared" si="14"/>
        <v>0.6</v>
      </c>
      <c r="M174" s="36"/>
      <c r="N174" s="37"/>
      <c r="O174" s="37"/>
      <c r="P174" s="35">
        <f t="shared" si="15"/>
        <v>0</v>
      </c>
    </row>
    <row r="175" spans="2:16" ht="11.25">
      <c r="B175" s="28" t="s">
        <v>371</v>
      </c>
      <c r="C175" s="77" t="s">
        <v>372</v>
      </c>
      <c r="D175" s="77"/>
      <c r="E175" s="29" t="s">
        <v>31</v>
      </c>
      <c r="F175" s="30">
        <v>2.52</v>
      </c>
      <c r="G175" s="31">
        <v>302.4</v>
      </c>
      <c r="H175" s="32">
        <v>12700.8</v>
      </c>
      <c r="I175" s="33" t="s">
        <v>82</v>
      </c>
      <c r="J175" s="33" t="s">
        <v>373</v>
      </c>
      <c r="K175" s="34" t="s">
        <v>374</v>
      </c>
      <c r="L175" s="35">
        <f t="shared" si="14"/>
        <v>2.52</v>
      </c>
      <c r="M175" s="36"/>
      <c r="N175" s="37"/>
      <c r="O175" s="37"/>
      <c r="P175" s="35">
        <f t="shared" si="15"/>
        <v>0</v>
      </c>
    </row>
    <row r="176" spans="2:16" ht="11.25">
      <c r="B176" s="28" t="s">
        <v>375</v>
      </c>
      <c r="C176" s="77" t="s">
        <v>376</v>
      </c>
      <c r="D176" s="77"/>
      <c r="E176" s="29" t="s">
        <v>31</v>
      </c>
      <c r="F176" s="30">
        <v>2.66</v>
      </c>
      <c r="G176" s="31">
        <v>319.2</v>
      </c>
      <c r="H176" s="32">
        <v>13406.4</v>
      </c>
      <c r="I176" s="33" t="s">
        <v>82</v>
      </c>
      <c r="J176" s="33" t="s">
        <v>373</v>
      </c>
      <c r="K176" s="34" t="s">
        <v>374</v>
      </c>
      <c r="L176" s="35">
        <f t="shared" si="14"/>
        <v>2.66</v>
      </c>
      <c r="M176" s="36"/>
      <c r="N176" s="37"/>
      <c r="O176" s="37"/>
      <c r="P176" s="35">
        <f t="shared" si="15"/>
        <v>0</v>
      </c>
    </row>
    <row r="177" spans="2:16" ht="11.25">
      <c r="B177" s="28" t="s">
        <v>377</v>
      </c>
      <c r="C177" s="77" t="s">
        <v>378</v>
      </c>
      <c r="D177" s="77"/>
      <c r="E177" s="29" t="s">
        <v>31</v>
      </c>
      <c r="F177" s="30">
        <v>6.75</v>
      </c>
      <c r="G177" s="31">
        <v>972</v>
      </c>
      <c r="H177" s="32">
        <v>15552</v>
      </c>
      <c r="I177" s="33" t="s">
        <v>59</v>
      </c>
      <c r="J177" s="33" t="s">
        <v>33</v>
      </c>
      <c r="K177" s="34" t="s">
        <v>60</v>
      </c>
      <c r="L177" s="35">
        <f t="shared" si="14"/>
        <v>6.75</v>
      </c>
      <c r="M177" s="36"/>
      <c r="N177" s="37"/>
      <c r="O177" s="37"/>
      <c r="P177" s="35">
        <f t="shared" si="15"/>
        <v>0</v>
      </c>
    </row>
    <row r="178" spans="2:16" ht="11.25">
      <c r="B178" s="28" t="s">
        <v>379</v>
      </c>
      <c r="C178" s="77" t="s">
        <v>380</v>
      </c>
      <c r="D178" s="77"/>
      <c r="E178" s="29" t="s">
        <v>37</v>
      </c>
      <c r="F178" s="30">
        <v>27.17</v>
      </c>
      <c r="G178" s="31">
        <v>163.02</v>
      </c>
      <c r="H178" s="32">
        <v>7824.96</v>
      </c>
      <c r="I178" s="33" t="s">
        <v>67</v>
      </c>
      <c r="J178" s="33" t="s">
        <v>134</v>
      </c>
      <c r="K178" s="34" t="s">
        <v>381</v>
      </c>
      <c r="L178" s="35">
        <f t="shared" si="14"/>
        <v>27.17</v>
      </c>
      <c r="M178" s="36"/>
      <c r="N178" s="37"/>
      <c r="O178" s="37"/>
      <c r="P178" s="35">
        <f t="shared" si="15"/>
        <v>0</v>
      </c>
    </row>
    <row r="179" spans="2:16" ht="11.25">
      <c r="B179" s="28" t="s">
        <v>382</v>
      </c>
      <c r="C179" s="77" t="s">
        <v>383</v>
      </c>
      <c r="D179" s="77"/>
      <c r="E179" s="29" t="s">
        <v>37</v>
      </c>
      <c r="F179" s="30">
        <v>37.6</v>
      </c>
      <c r="G179" s="31">
        <v>112.8</v>
      </c>
      <c r="H179" s="32">
        <v>11280</v>
      </c>
      <c r="I179" s="33" t="s">
        <v>70</v>
      </c>
      <c r="J179" s="33" t="s">
        <v>54</v>
      </c>
      <c r="K179" s="34" t="s">
        <v>49</v>
      </c>
      <c r="L179" s="35">
        <f t="shared" si="14"/>
        <v>37.6</v>
      </c>
      <c r="M179" s="36"/>
      <c r="N179" s="37"/>
      <c r="O179" s="37"/>
      <c r="P179" s="35">
        <f t="shared" si="15"/>
        <v>0</v>
      </c>
    </row>
    <row r="180" spans="2:16" ht="11.25">
      <c r="B180" s="28" t="s">
        <v>384</v>
      </c>
      <c r="C180" s="77" t="s">
        <v>385</v>
      </c>
      <c r="D180" s="77"/>
      <c r="E180" s="29" t="s">
        <v>31</v>
      </c>
      <c r="F180" s="30">
        <v>7.6</v>
      </c>
      <c r="G180" s="31">
        <v>760</v>
      </c>
      <c r="H180" s="32">
        <v>24320</v>
      </c>
      <c r="I180" s="33" t="s">
        <v>54</v>
      </c>
      <c r="J180" s="33" t="s">
        <v>386</v>
      </c>
      <c r="K180" s="34" t="s">
        <v>387</v>
      </c>
      <c r="L180" s="35">
        <f t="shared" si="14"/>
        <v>7.6</v>
      </c>
      <c r="M180" s="36"/>
      <c r="N180" s="37"/>
      <c r="O180" s="37"/>
      <c r="P180" s="35">
        <f t="shared" si="15"/>
        <v>0</v>
      </c>
    </row>
    <row r="181" spans="2:16" ht="11.25">
      <c r="B181" s="28" t="s">
        <v>388</v>
      </c>
      <c r="C181" s="77" t="s">
        <v>389</v>
      </c>
      <c r="D181" s="77"/>
      <c r="E181" s="29" t="s">
        <v>37</v>
      </c>
      <c r="F181" s="30">
        <v>4</v>
      </c>
      <c r="G181" s="31">
        <v>200</v>
      </c>
      <c r="H181" s="32">
        <v>20000</v>
      </c>
      <c r="I181" s="33" t="s">
        <v>55</v>
      </c>
      <c r="J181" s="33" t="s">
        <v>54</v>
      </c>
      <c r="K181" s="34" t="s">
        <v>56</v>
      </c>
      <c r="L181" s="35">
        <f t="shared" si="14"/>
        <v>4</v>
      </c>
      <c r="M181" s="36"/>
      <c r="N181" s="37"/>
      <c r="O181" s="37"/>
      <c r="P181" s="35">
        <f t="shared" si="15"/>
        <v>0</v>
      </c>
    </row>
    <row r="182" spans="2:16" ht="11.25">
      <c r="B182" s="78" t="s">
        <v>390</v>
      </c>
      <c r="C182" s="78"/>
      <c r="D182" s="78"/>
      <c r="E182" s="38"/>
      <c r="F182" s="38"/>
      <c r="G182" s="38"/>
      <c r="H182" s="38"/>
      <c r="I182" s="38"/>
      <c r="J182" s="38"/>
      <c r="K182" s="39"/>
      <c r="L182" s="25"/>
      <c r="M182" s="25"/>
      <c r="N182" s="25"/>
      <c r="O182" s="25"/>
      <c r="P182" s="25"/>
    </row>
    <row r="183" spans="2:16" ht="11.25">
      <c r="B183" s="28" t="s">
        <v>391</v>
      </c>
      <c r="C183" s="77" t="s">
        <v>392</v>
      </c>
      <c r="D183" s="77"/>
      <c r="E183" s="29" t="s">
        <v>31</v>
      </c>
      <c r="F183" s="30">
        <v>6</v>
      </c>
      <c r="G183" s="31">
        <v>720</v>
      </c>
      <c r="H183" s="32">
        <v>17280</v>
      </c>
      <c r="I183" s="33" t="s">
        <v>82</v>
      </c>
      <c r="J183" s="33" t="s">
        <v>39</v>
      </c>
      <c r="K183" s="34" t="s">
        <v>393</v>
      </c>
      <c r="L183" s="35">
        <f>ROUND((F183-F183*$O$6/100),2)</f>
        <v>6</v>
      </c>
      <c r="M183" s="36"/>
      <c r="N183" s="37"/>
      <c r="O183" s="37"/>
      <c r="P183" s="35">
        <f>ROUND((O183*L183*K183+N183*L183*I183+M183*L183),2)</f>
        <v>0</v>
      </c>
    </row>
    <row r="184" spans="2:16" ht="11.25">
      <c r="B184" s="78" t="s">
        <v>394</v>
      </c>
      <c r="C184" s="78"/>
      <c r="D184" s="78"/>
      <c r="E184" s="38"/>
      <c r="F184" s="38"/>
      <c r="G184" s="38"/>
      <c r="H184" s="38"/>
      <c r="I184" s="38"/>
      <c r="J184" s="38"/>
      <c r="K184" s="39"/>
      <c r="L184" s="25"/>
      <c r="M184" s="25"/>
      <c r="N184" s="25"/>
      <c r="O184" s="25"/>
      <c r="P184" s="25"/>
    </row>
    <row r="185" spans="2:16" ht="11.25">
      <c r="B185" s="28" t="s">
        <v>395</v>
      </c>
      <c r="C185" s="77" t="s">
        <v>396</v>
      </c>
      <c r="D185" s="77"/>
      <c r="E185" s="29" t="s">
        <v>95</v>
      </c>
      <c r="F185" s="30">
        <v>1102</v>
      </c>
      <c r="G185" s="31">
        <v>1102</v>
      </c>
      <c r="H185" s="32">
        <v>13224</v>
      </c>
      <c r="I185" s="33" t="s">
        <v>96</v>
      </c>
      <c r="J185" s="33" t="s">
        <v>43</v>
      </c>
      <c r="K185" s="34" t="s">
        <v>43</v>
      </c>
      <c r="L185" s="35">
        <f>ROUND((F185-F185*$O$6/100),2)</f>
        <v>1102</v>
      </c>
      <c r="M185" s="37"/>
      <c r="N185" s="37"/>
      <c r="O185" s="37"/>
      <c r="P185" s="35">
        <f>ROUND((O185*L185*K185+N185*L185*I185+M185*L185),2)</f>
        <v>0</v>
      </c>
    </row>
    <row r="186" spans="2:16" ht="11.25">
      <c r="B186" s="28" t="s">
        <v>397</v>
      </c>
      <c r="C186" s="77" t="s">
        <v>398</v>
      </c>
      <c r="D186" s="77"/>
      <c r="E186" s="29" t="s">
        <v>95</v>
      </c>
      <c r="F186" s="30">
        <v>996</v>
      </c>
      <c r="G186" s="31">
        <v>996</v>
      </c>
      <c r="H186" s="32">
        <v>11952</v>
      </c>
      <c r="I186" s="33" t="s">
        <v>96</v>
      </c>
      <c r="J186" s="33" t="s">
        <v>43</v>
      </c>
      <c r="K186" s="34" t="s">
        <v>43</v>
      </c>
      <c r="L186" s="35">
        <f>ROUND((F186-F186*$O$6/100),2)</f>
        <v>996</v>
      </c>
      <c r="M186" s="37"/>
      <c r="N186" s="37"/>
      <c r="O186" s="37"/>
      <c r="P186" s="35">
        <f>ROUND((O186*L186*K186+N186*L186*I186+M186*L186),2)</f>
        <v>0</v>
      </c>
    </row>
    <row r="187" spans="2:16" ht="11.25">
      <c r="B187" s="78" t="s">
        <v>399</v>
      </c>
      <c r="C187" s="78"/>
      <c r="D187" s="78"/>
      <c r="E187" s="38"/>
      <c r="F187" s="38"/>
      <c r="G187" s="38"/>
      <c r="H187" s="38"/>
      <c r="I187" s="38"/>
      <c r="J187" s="38"/>
      <c r="K187" s="39"/>
      <c r="L187" s="25"/>
      <c r="M187" s="25"/>
      <c r="N187" s="25"/>
      <c r="O187" s="25"/>
      <c r="P187" s="25"/>
    </row>
    <row r="188" spans="2:16" ht="11.25">
      <c r="B188" s="28" t="s">
        <v>400</v>
      </c>
      <c r="C188" s="77" t="s">
        <v>401</v>
      </c>
      <c r="D188" s="77"/>
      <c r="E188" s="29" t="s">
        <v>37</v>
      </c>
      <c r="F188" s="30">
        <v>25</v>
      </c>
      <c r="G188" s="31">
        <v>150</v>
      </c>
      <c r="H188" s="32">
        <v>10800</v>
      </c>
      <c r="I188" s="33" t="s">
        <v>67</v>
      </c>
      <c r="J188" s="33" t="s">
        <v>32</v>
      </c>
      <c r="K188" s="34" t="s">
        <v>121</v>
      </c>
      <c r="L188" s="35">
        <f>ROUND((F188-F188*$O$6/100),2)</f>
        <v>25</v>
      </c>
      <c r="M188" s="36"/>
      <c r="N188" s="37"/>
      <c r="O188" s="37"/>
      <c r="P188" s="35">
        <f>ROUND((O188*L188*K188+N188*L188*I188+M188*L188),2)</f>
        <v>0</v>
      </c>
    </row>
    <row r="189" spans="2:16" ht="11.25">
      <c r="B189" s="28" t="s">
        <v>402</v>
      </c>
      <c r="C189" s="77" t="s">
        <v>403</v>
      </c>
      <c r="D189" s="77"/>
      <c r="E189" s="29" t="s">
        <v>37</v>
      </c>
      <c r="F189" s="30">
        <v>115</v>
      </c>
      <c r="G189" s="31">
        <v>690</v>
      </c>
      <c r="H189" s="32">
        <v>16560</v>
      </c>
      <c r="I189" s="33" t="s">
        <v>67</v>
      </c>
      <c r="J189" s="33" t="s">
        <v>39</v>
      </c>
      <c r="K189" s="34" t="s">
        <v>59</v>
      </c>
      <c r="L189" s="35">
        <f>ROUND((F189-F189*$O$6/100),2)</f>
        <v>115</v>
      </c>
      <c r="M189" s="36"/>
      <c r="N189" s="37"/>
      <c r="O189" s="37"/>
      <c r="P189" s="35">
        <f>ROUND((O189*L189*K189+N189*L189*I189+M189*L189),2)</f>
        <v>0</v>
      </c>
    </row>
    <row r="190" spans="2:16" ht="11.25">
      <c r="B190" s="28" t="s">
        <v>404</v>
      </c>
      <c r="C190" s="77" t="s">
        <v>405</v>
      </c>
      <c r="D190" s="77"/>
      <c r="E190" s="29" t="s">
        <v>37</v>
      </c>
      <c r="F190" s="30">
        <v>143</v>
      </c>
      <c r="G190" s="31">
        <v>715</v>
      </c>
      <c r="H190" s="32">
        <v>14300</v>
      </c>
      <c r="I190" s="33" t="s">
        <v>406</v>
      </c>
      <c r="J190" s="33" t="s">
        <v>91</v>
      </c>
      <c r="K190" s="34" t="s">
        <v>54</v>
      </c>
      <c r="L190" s="35">
        <f>ROUND((F190-F190*$O$6/100),2)</f>
        <v>143</v>
      </c>
      <c r="M190" s="36"/>
      <c r="N190" s="37"/>
      <c r="O190" s="37"/>
      <c r="P190" s="35">
        <f>ROUND((O190*L190*K190+N190*L190*I190+M190*L190),2)</f>
        <v>0</v>
      </c>
    </row>
    <row r="191" spans="2:16" ht="11.25">
      <c r="B191" s="28" t="s">
        <v>407</v>
      </c>
      <c r="C191" s="77" t="s">
        <v>408</v>
      </c>
      <c r="D191" s="77"/>
      <c r="E191" s="29" t="s">
        <v>37</v>
      </c>
      <c r="F191" s="30">
        <v>220</v>
      </c>
      <c r="G191" s="31">
        <v>880</v>
      </c>
      <c r="H191" s="32">
        <v>14080</v>
      </c>
      <c r="I191" s="33" t="s">
        <v>77</v>
      </c>
      <c r="J191" s="33" t="s">
        <v>33</v>
      </c>
      <c r="K191" s="34" t="s">
        <v>409</v>
      </c>
      <c r="L191" s="35">
        <f>ROUND((F191-F191*$O$6/100),2)</f>
        <v>220</v>
      </c>
      <c r="M191" s="36"/>
      <c r="N191" s="37"/>
      <c r="O191" s="37"/>
      <c r="P191" s="35">
        <f>ROUND((O191*L191*K191+N191*L191*I191+M191*L191),2)</f>
        <v>0</v>
      </c>
    </row>
    <row r="192" spans="2:16" ht="11.25">
      <c r="B192" s="78" t="s">
        <v>410</v>
      </c>
      <c r="C192" s="78"/>
      <c r="D192" s="78"/>
      <c r="E192" s="38"/>
      <c r="F192" s="38"/>
      <c r="G192" s="38"/>
      <c r="H192" s="38"/>
      <c r="I192" s="38"/>
      <c r="J192" s="38"/>
      <c r="K192" s="39"/>
      <c r="L192" s="25"/>
      <c r="M192" s="25"/>
      <c r="N192" s="25"/>
      <c r="O192" s="25"/>
      <c r="P192" s="25"/>
    </row>
    <row r="193" spans="2:16" ht="11.25">
      <c r="B193" s="28" t="s">
        <v>411</v>
      </c>
      <c r="C193" s="77" t="s">
        <v>412</v>
      </c>
      <c r="D193" s="77"/>
      <c r="E193" s="29" t="s">
        <v>95</v>
      </c>
      <c r="F193" s="30">
        <v>1180</v>
      </c>
      <c r="G193" s="31">
        <v>1180</v>
      </c>
      <c r="H193" s="32">
        <v>14160</v>
      </c>
      <c r="I193" s="33" t="s">
        <v>96</v>
      </c>
      <c r="J193" s="33" t="s">
        <v>43</v>
      </c>
      <c r="K193" s="34" t="s">
        <v>43</v>
      </c>
      <c r="L193" s="35">
        <f aca="true" t="shared" si="16" ref="L193:L201">ROUND((F193-F193*$O$6/100),2)</f>
        <v>1180</v>
      </c>
      <c r="M193" s="37"/>
      <c r="N193" s="37"/>
      <c r="O193" s="37"/>
      <c r="P193" s="35">
        <f aca="true" t="shared" si="17" ref="P193:P201">ROUND((O193*L193*K193+N193*L193*I193+M193*L193),2)</f>
        <v>0</v>
      </c>
    </row>
    <row r="194" spans="2:16" ht="11.25">
      <c r="B194" s="28" t="s">
        <v>413</v>
      </c>
      <c r="C194" s="77" t="s">
        <v>414</v>
      </c>
      <c r="D194" s="77"/>
      <c r="E194" s="29" t="s">
        <v>95</v>
      </c>
      <c r="F194" s="30">
        <v>590</v>
      </c>
      <c r="G194" s="31">
        <v>590</v>
      </c>
      <c r="H194" s="32">
        <v>7080</v>
      </c>
      <c r="I194" s="33" t="s">
        <v>96</v>
      </c>
      <c r="J194" s="33" t="s">
        <v>43</v>
      </c>
      <c r="K194" s="34" t="s">
        <v>43</v>
      </c>
      <c r="L194" s="35">
        <f t="shared" si="16"/>
        <v>590</v>
      </c>
      <c r="M194" s="37"/>
      <c r="N194" s="37"/>
      <c r="O194" s="37"/>
      <c r="P194" s="35">
        <f t="shared" si="17"/>
        <v>0</v>
      </c>
    </row>
    <row r="195" spans="2:16" ht="11.25">
      <c r="B195" s="28" t="s">
        <v>415</v>
      </c>
      <c r="C195" s="77" t="s">
        <v>416</v>
      </c>
      <c r="D195" s="77"/>
      <c r="E195" s="29" t="s">
        <v>95</v>
      </c>
      <c r="F195" s="30">
        <v>136</v>
      </c>
      <c r="G195" s="31">
        <v>136</v>
      </c>
      <c r="H195" s="32">
        <v>13056</v>
      </c>
      <c r="I195" s="33" t="s">
        <v>96</v>
      </c>
      <c r="J195" s="33" t="s">
        <v>78</v>
      </c>
      <c r="K195" s="34" t="s">
        <v>78</v>
      </c>
      <c r="L195" s="35">
        <f t="shared" si="16"/>
        <v>136</v>
      </c>
      <c r="M195" s="37"/>
      <c r="N195" s="37"/>
      <c r="O195" s="37"/>
      <c r="P195" s="35">
        <f t="shared" si="17"/>
        <v>0</v>
      </c>
    </row>
    <row r="196" spans="2:16" ht="11.25">
      <c r="B196" s="28" t="s">
        <v>417</v>
      </c>
      <c r="C196" s="77" t="s">
        <v>418</v>
      </c>
      <c r="D196" s="77"/>
      <c r="E196" s="29" t="s">
        <v>95</v>
      </c>
      <c r="F196" s="30">
        <v>1120</v>
      </c>
      <c r="G196" s="31">
        <v>1120</v>
      </c>
      <c r="H196" s="32">
        <v>13440</v>
      </c>
      <c r="I196" s="33" t="s">
        <v>96</v>
      </c>
      <c r="J196" s="33" t="s">
        <v>43</v>
      </c>
      <c r="K196" s="34" t="s">
        <v>43</v>
      </c>
      <c r="L196" s="35">
        <f t="shared" si="16"/>
        <v>1120</v>
      </c>
      <c r="M196" s="37"/>
      <c r="N196" s="37"/>
      <c r="O196" s="37"/>
      <c r="P196" s="35">
        <f t="shared" si="17"/>
        <v>0</v>
      </c>
    </row>
    <row r="197" spans="2:16" ht="11.25">
      <c r="B197" s="28" t="s">
        <v>419</v>
      </c>
      <c r="C197" s="77" t="s">
        <v>420</v>
      </c>
      <c r="D197" s="77"/>
      <c r="E197" s="29" t="s">
        <v>95</v>
      </c>
      <c r="F197" s="30">
        <v>630</v>
      </c>
      <c r="G197" s="31">
        <v>630</v>
      </c>
      <c r="H197" s="32">
        <v>15120</v>
      </c>
      <c r="I197" s="33" t="s">
        <v>96</v>
      </c>
      <c r="J197" s="33" t="s">
        <v>39</v>
      </c>
      <c r="K197" s="34" t="s">
        <v>39</v>
      </c>
      <c r="L197" s="35">
        <f t="shared" si="16"/>
        <v>630</v>
      </c>
      <c r="M197" s="37"/>
      <c r="N197" s="37"/>
      <c r="O197" s="37"/>
      <c r="P197" s="35">
        <f t="shared" si="17"/>
        <v>0</v>
      </c>
    </row>
    <row r="198" spans="2:16" ht="11.25">
      <c r="B198" s="28" t="s">
        <v>421</v>
      </c>
      <c r="C198" s="77" t="s">
        <v>422</v>
      </c>
      <c r="D198" s="77"/>
      <c r="E198" s="29" t="s">
        <v>95</v>
      </c>
      <c r="F198" s="30">
        <v>1583</v>
      </c>
      <c r="G198" s="31">
        <v>1583</v>
      </c>
      <c r="H198" s="32">
        <v>12664</v>
      </c>
      <c r="I198" s="33" t="s">
        <v>96</v>
      </c>
      <c r="J198" s="33" t="s">
        <v>235</v>
      </c>
      <c r="K198" s="34" t="s">
        <v>235</v>
      </c>
      <c r="L198" s="35">
        <f t="shared" si="16"/>
        <v>1583</v>
      </c>
      <c r="M198" s="37"/>
      <c r="N198" s="37"/>
      <c r="O198" s="37"/>
      <c r="P198" s="35">
        <f t="shared" si="17"/>
        <v>0</v>
      </c>
    </row>
    <row r="199" spans="2:16" ht="11.25">
      <c r="B199" s="28" t="s">
        <v>423</v>
      </c>
      <c r="C199" s="77" t="s">
        <v>424</v>
      </c>
      <c r="D199" s="77"/>
      <c r="E199" s="29" t="s">
        <v>95</v>
      </c>
      <c r="F199" s="30">
        <v>144</v>
      </c>
      <c r="G199" s="31">
        <v>144</v>
      </c>
      <c r="H199" s="32">
        <v>10368</v>
      </c>
      <c r="I199" s="33" t="s">
        <v>96</v>
      </c>
      <c r="J199" s="33" t="s">
        <v>32</v>
      </c>
      <c r="K199" s="34" t="s">
        <v>32</v>
      </c>
      <c r="L199" s="35">
        <f t="shared" si="16"/>
        <v>144</v>
      </c>
      <c r="M199" s="37"/>
      <c r="N199" s="37"/>
      <c r="O199" s="37"/>
      <c r="P199" s="35">
        <f t="shared" si="17"/>
        <v>0</v>
      </c>
    </row>
    <row r="200" spans="2:16" ht="11.25">
      <c r="B200" s="28" t="s">
        <v>425</v>
      </c>
      <c r="C200" s="77" t="s">
        <v>426</v>
      </c>
      <c r="D200" s="77"/>
      <c r="E200" s="29" t="s">
        <v>95</v>
      </c>
      <c r="F200" s="30">
        <v>999</v>
      </c>
      <c r="G200" s="31">
        <v>999</v>
      </c>
      <c r="H200" s="32">
        <v>7992</v>
      </c>
      <c r="I200" s="33" t="s">
        <v>96</v>
      </c>
      <c r="J200" s="33" t="s">
        <v>235</v>
      </c>
      <c r="K200" s="34" t="s">
        <v>235</v>
      </c>
      <c r="L200" s="35">
        <f t="shared" si="16"/>
        <v>999</v>
      </c>
      <c r="M200" s="37"/>
      <c r="N200" s="37"/>
      <c r="O200" s="37"/>
      <c r="P200" s="35">
        <f t="shared" si="17"/>
        <v>0</v>
      </c>
    </row>
    <row r="201" spans="2:16" ht="11.25">
      <c r="B201" s="28" t="s">
        <v>427</v>
      </c>
      <c r="C201" s="77" t="s">
        <v>428</v>
      </c>
      <c r="D201" s="77"/>
      <c r="E201" s="29" t="s">
        <v>95</v>
      </c>
      <c r="F201" s="30">
        <v>1195</v>
      </c>
      <c r="G201" s="31">
        <v>1195</v>
      </c>
      <c r="H201" s="32">
        <v>9560</v>
      </c>
      <c r="I201" s="33" t="s">
        <v>96</v>
      </c>
      <c r="J201" s="33" t="s">
        <v>235</v>
      </c>
      <c r="K201" s="34" t="s">
        <v>235</v>
      </c>
      <c r="L201" s="35">
        <f t="shared" si="16"/>
        <v>1195</v>
      </c>
      <c r="M201" s="37"/>
      <c r="N201" s="37"/>
      <c r="O201" s="37"/>
      <c r="P201" s="35">
        <f t="shared" si="17"/>
        <v>0</v>
      </c>
    </row>
    <row r="202" spans="2:16" ht="11.25">
      <c r="B202" s="78" t="s">
        <v>429</v>
      </c>
      <c r="C202" s="78"/>
      <c r="D202" s="78"/>
      <c r="E202" s="38"/>
      <c r="F202" s="38"/>
      <c r="G202" s="38"/>
      <c r="H202" s="38"/>
      <c r="I202" s="38"/>
      <c r="J202" s="38"/>
      <c r="K202" s="39"/>
      <c r="L202" s="25"/>
      <c r="M202" s="25"/>
      <c r="N202" s="25"/>
      <c r="O202" s="25"/>
      <c r="P202" s="25"/>
    </row>
    <row r="203" spans="2:16" ht="11.25">
      <c r="B203" s="28" t="s">
        <v>430</v>
      </c>
      <c r="C203" s="77" t="s">
        <v>431</v>
      </c>
      <c r="D203" s="77"/>
      <c r="E203" s="29" t="s">
        <v>37</v>
      </c>
      <c r="F203" s="30">
        <v>308</v>
      </c>
      <c r="G203" s="31">
        <v>616</v>
      </c>
      <c r="H203" s="32">
        <v>22176</v>
      </c>
      <c r="I203" s="33" t="s">
        <v>133</v>
      </c>
      <c r="J203" s="33" t="s">
        <v>105</v>
      </c>
      <c r="K203" s="34" t="s">
        <v>32</v>
      </c>
      <c r="L203" s="35">
        <f aca="true" t="shared" si="18" ref="L203:L210">ROUND((F203-F203*$O$6/100),2)</f>
        <v>308</v>
      </c>
      <c r="M203" s="36"/>
      <c r="N203" s="37"/>
      <c r="O203" s="37"/>
      <c r="P203" s="35">
        <f aca="true" t="shared" si="19" ref="P203:P210">ROUND((O203*L203*K203+N203*L203*I203+M203*L203),2)</f>
        <v>0</v>
      </c>
    </row>
    <row r="204" spans="2:16" ht="11.25">
      <c r="B204" s="28" t="s">
        <v>432</v>
      </c>
      <c r="C204" s="77" t="s">
        <v>433</v>
      </c>
      <c r="D204" s="77"/>
      <c r="E204" s="29" t="s">
        <v>37</v>
      </c>
      <c r="F204" s="30">
        <v>308</v>
      </c>
      <c r="G204" s="31">
        <v>616</v>
      </c>
      <c r="H204" s="32">
        <v>22176</v>
      </c>
      <c r="I204" s="33" t="s">
        <v>133</v>
      </c>
      <c r="J204" s="33" t="s">
        <v>105</v>
      </c>
      <c r="K204" s="34" t="s">
        <v>32</v>
      </c>
      <c r="L204" s="35">
        <f t="shared" si="18"/>
        <v>308</v>
      </c>
      <c r="M204" s="36"/>
      <c r="N204" s="37"/>
      <c r="O204" s="37"/>
      <c r="P204" s="35">
        <f t="shared" si="19"/>
        <v>0</v>
      </c>
    </row>
    <row r="205" spans="2:16" ht="11.25">
      <c r="B205" s="28" t="s">
        <v>434</v>
      </c>
      <c r="C205" s="77" t="s">
        <v>435</v>
      </c>
      <c r="D205" s="77"/>
      <c r="E205" s="29" t="s">
        <v>37</v>
      </c>
      <c r="F205" s="30">
        <v>308</v>
      </c>
      <c r="G205" s="31">
        <v>616</v>
      </c>
      <c r="H205" s="32">
        <v>22176</v>
      </c>
      <c r="I205" s="33" t="s">
        <v>133</v>
      </c>
      <c r="J205" s="33" t="s">
        <v>105</v>
      </c>
      <c r="K205" s="34" t="s">
        <v>32</v>
      </c>
      <c r="L205" s="35">
        <f t="shared" si="18"/>
        <v>308</v>
      </c>
      <c r="M205" s="36"/>
      <c r="N205" s="37"/>
      <c r="O205" s="37"/>
      <c r="P205" s="35">
        <f t="shared" si="19"/>
        <v>0</v>
      </c>
    </row>
    <row r="206" spans="2:16" ht="11.25">
      <c r="B206" s="28" t="s">
        <v>436</v>
      </c>
      <c r="C206" s="77" t="s">
        <v>437</v>
      </c>
      <c r="D206" s="77"/>
      <c r="E206" s="29" t="s">
        <v>95</v>
      </c>
      <c r="F206" s="30">
        <v>570</v>
      </c>
      <c r="G206" s="31">
        <v>570</v>
      </c>
      <c r="H206" s="32">
        <v>20520</v>
      </c>
      <c r="I206" s="33" t="s">
        <v>96</v>
      </c>
      <c r="J206" s="33" t="s">
        <v>105</v>
      </c>
      <c r="K206" s="34" t="s">
        <v>105</v>
      </c>
      <c r="L206" s="35">
        <f t="shared" si="18"/>
        <v>570</v>
      </c>
      <c r="M206" s="37"/>
      <c r="N206" s="37"/>
      <c r="O206" s="37"/>
      <c r="P206" s="35">
        <f t="shared" si="19"/>
        <v>0</v>
      </c>
    </row>
    <row r="207" spans="2:16" ht="11.25">
      <c r="B207" s="28" t="s">
        <v>438</v>
      </c>
      <c r="C207" s="77" t="s">
        <v>439</v>
      </c>
      <c r="D207" s="77"/>
      <c r="E207" s="29" t="s">
        <v>95</v>
      </c>
      <c r="F207" s="30">
        <v>750</v>
      </c>
      <c r="G207" s="31">
        <v>750</v>
      </c>
      <c r="H207" s="32">
        <v>18750</v>
      </c>
      <c r="I207" s="33" t="s">
        <v>96</v>
      </c>
      <c r="J207" s="33" t="s">
        <v>50</v>
      </c>
      <c r="K207" s="34" t="s">
        <v>50</v>
      </c>
      <c r="L207" s="35">
        <f t="shared" si="18"/>
        <v>750</v>
      </c>
      <c r="M207" s="37"/>
      <c r="N207" s="37"/>
      <c r="O207" s="37"/>
      <c r="P207" s="35">
        <f t="shared" si="19"/>
        <v>0</v>
      </c>
    </row>
    <row r="208" spans="2:16" ht="11.25">
      <c r="B208" s="28" t="s">
        <v>440</v>
      </c>
      <c r="C208" s="77" t="s">
        <v>441</v>
      </c>
      <c r="D208" s="77"/>
      <c r="E208" s="29" t="s">
        <v>37</v>
      </c>
      <c r="F208" s="30">
        <v>59</v>
      </c>
      <c r="G208" s="31">
        <v>236</v>
      </c>
      <c r="H208" s="32">
        <v>9912</v>
      </c>
      <c r="I208" s="33" t="s">
        <v>77</v>
      </c>
      <c r="J208" s="33" t="s">
        <v>373</v>
      </c>
      <c r="K208" s="34" t="s">
        <v>442</v>
      </c>
      <c r="L208" s="35">
        <f t="shared" si="18"/>
        <v>59</v>
      </c>
      <c r="M208" s="36"/>
      <c r="N208" s="37"/>
      <c r="O208" s="37"/>
      <c r="P208" s="35">
        <f t="shared" si="19"/>
        <v>0</v>
      </c>
    </row>
    <row r="209" spans="2:16" ht="11.25">
      <c r="B209" s="28" t="s">
        <v>443</v>
      </c>
      <c r="C209" s="77" t="s">
        <v>444</v>
      </c>
      <c r="D209" s="77"/>
      <c r="E209" s="29" t="s">
        <v>37</v>
      </c>
      <c r="F209" s="30">
        <v>72</v>
      </c>
      <c r="G209" s="31">
        <v>288</v>
      </c>
      <c r="H209" s="32">
        <v>12096</v>
      </c>
      <c r="I209" s="33" t="s">
        <v>77</v>
      </c>
      <c r="J209" s="33" t="s">
        <v>373</v>
      </c>
      <c r="K209" s="34" t="s">
        <v>442</v>
      </c>
      <c r="L209" s="35">
        <f t="shared" si="18"/>
        <v>72</v>
      </c>
      <c r="M209" s="36"/>
      <c r="N209" s="37"/>
      <c r="O209" s="37"/>
      <c r="P209" s="35">
        <f t="shared" si="19"/>
        <v>0</v>
      </c>
    </row>
    <row r="210" spans="2:16" ht="11.25">
      <c r="B210" s="28" t="s">
        <v>445</v>
      </c>
      <c r="C210" s="77" t="s">
        <v>446</v>
      </c>
      <c r="D210" s="77"/>
      <c r="E210" s="29" t="s">
        <v>37</v>
      </c>
      <c r="F210" s="30">
        <v>207</v>
      </c>
      <c r="G210" s="31">
        <v>828</v>
      </c>
      <c r="H210" s="32">
        <v>19872</v>
      </c>
      <c r="I210" s="33" t="s">
        <v>77</v>
      </c>
      <c r="J210" s="33" t="s">
        <v>39</v>
      </c>
      <c r="K210" s="34" t="s">
        <v>78</v>
      </c>
      <c r="L210" s="35">
        <f t="shared" si="18"/>
        <v>207</v>
      </c>
      <c r="M210" s="36"/>
      <c r="N210" s="37"/>
      <c r="O210" s="37"/>
      <c r="P210" s="35">
        <f t="shared" si="19"/>
        <v>0</v>
      </c>
    </row>
    <row r="211" spans="2:16" ht="11.25">
      <c r="B211" s="78" t="s">
        <v>447</v>
      </c>
      <c r="C211" s="78"/>
      <c r="D211" s="78"/>
      <c r="E211" s="38"/>
      <c r="F211" s="38"/>
      <c r="G211" s="38"/>
      <c r="H211" s="38"/>
      <c r="I211" s="38"/>
      <c r="J211" s="38"/>
      <c r="K211" s="39"/>
      <c r="L211" s="25"/>
      <c r="M211" s="25"/>
      <c r="N211" s="25"/>
      <c r="O211" s="25"/>
      <c r="P211" s="25"/>
    </row>
    <row r="212" spans="2:16" ht="11.25">
      <c r="B212" s="28" t="s">
        <v>448</v>
      </c>
      <c r="C212" s="77" t="s">
        <v>449</v>
      </c>
      <c r="D212" s="77"/>
      <c r="E212" s="29" t="s">
        <v>37</v>
      </c>
      <c r="F212" s="30">
        <v>490</v>
      </c>
      <c r="G212" s="31">
        <v>490</v>
      </c>
      <c r="H212" s="32">
        <v>5880</v>
      </c>
      <c r="I212" s="33" t="s">
        <v>96</v>
      </c>
      <c r="J212" s="33" t="s">
        <v>43</v>
      </c>
      <c r="K212" s="34" t="s">
        <v>43</v>
      </c>
      <c r="L212" s="35">
        <f>ROUND((F212-F212*$O$6/100),2)</f>
        <v>490</v>
      </c>
      <c r="M212" s="36"/>
      <c r="N212" s="37"/>
      <c r="O212" s="37"/>
      <c r="P212" s="35">
        <f>ROUND((O212*L212*K212+N212*L212*I212+M212*L212),2)</f>
        <v>0</v>
      </c>
    </row>
    <row r="213" spans="2:16" ht="11.25">
      <c r="B213" s="28" t="s">
        <v>450</v>
      </c>
      <c r="C213" s="77" t="s">
        <v>451</v>
      </c>
      <c r="D213" s="77"/>
      <c r="E213" s="29" t="s">
        <v>37</v>
      </c>
      <c r="F213" s="30">
        <v>999</v>
      </c>
      <c r="G213" s="31">
        <v>999</v>
      </c>
      <c r="H213" s="32">
        <v>11988</v>
      </c>
      <c r="I213" s="33" t="s">
        <v>96</v>
      </c>
      <c r="J213" s="33" t="s">
        <v>43</v>
      </c>
      <c r="K213" s="34" t="s">
        <v>43</v>
      </c>
      <c r="L213" s="35">
        <f>ROUND((F213-F213*$O$6/100),2)</f>
        <v>999</v>
      </c>
      <c r="M213" s="36"/>
      <c r="N213" s="37"/>
      <c r="O213" s="37"/>
      <c r="P213" s="35">
        <f>ROUND((O213*L213*K213+N213*L213*I213+M213*L213),2)</f>
        <v>0</v>
      </c>
    </row>
    <row r="214" spans="2:16" ht="11.25">
      <c r="B214" s="28" t="s">
        <v>452</v>
      </c>
      <c r="C214" s="77" t="s">
        <v>453</v>
      </c>
      <c r="D214" s="77"/>
      <c r="E214" s="29" t="s">
        <v>37</v>
      </c>
      <c r="F214" s="30">
        <v>2034</v>
      </c>
      <c r="G214" s="31">
        <v>2034</v>
      </c>
      <c r="H214" s="32">
        <v>24408</v>
      </c>
      <c r="I214" s="33" t="s">
        <v>96</v>
      </c>
      <c r="J214" s="33" t="s">
        <v>43</v>
      </c>
      <c r="K214" s="34" t="s">
        <v>43</v>
      </c>
      <c r="L214" s="35">
        <f>ROUND((F214-F214*$O$6/100),2)</f>
        <v>2034</v>
      </c>
      <c r="M214" s="36"/>
      <c r="N214" s="37"/>
      <c r="O214" s="37"/>
      <c r="P214" s="35">
        <f>ROUND((O214*L214*K214+N214*L214*I214+M214*L214),2)</f>
        <v>0</v>
      </c>
    </row>
    <row r="215" spans="2:16" ht="11.25">
      <c r="B215" s="78" t="s">
        <v>454</v>
      </c>
      <c r="C215" s="78"/>
      <c r="D215" s="78"/>
      <c r="E215" s="38"/>
      <c r="F215" s="38"/>
      <c r="G215" s="38"/>
      <c r="H215" s="38"/>
      <c r="I215" s="38"/>
      <c r="J215" s="38"/>
      <c r="K215" s="39"/>
      <c r="L215" s="25"/>
      <c r="M215" s="25"/>
      <c r="N215" s="25"/>
      <c r="O215" s="25"/>
      <c r="P215" s="25"/>
    </row>
    <row r="216" spans="2:16" ht="12.75">
      <c r="B216" s="79" t="s">
        <v>455</v>
      </c>
      <c r="C216" s="79"/>
      <c r="D216" s="79"/>
      <c r="E216" s="40"/>
      <c r="F216" s="40"/>
      <c r="G216" s="40"/>
      <c r="H216" s="40"/>
      <c r="I216" s="40"/>
      <c r="J216" s="40"/>
      <c r="K216" s="41"/>
      <c r="L216" s="25"/>
      <c r="M216" s="25"/>
      <c r="N216" s="25"/>
      <c r="O216" s="25"/>
      <c r="P216" s="25"/>
    </row>
    <row r="217" spans="2:16" ht="11.25">
      <c r="B217" s="28" t="s">
        <v>456</v>
      </c>
      <c r="C217" s="77" t="s">
        <v>457</v>
      </c>
      <c r="D217" s="77"/>
      <c r="E217" s="29" t="s">
        <v>95</v>
      </c>
      <c r="F217" s="30">
        <v>769</v>
      </c>
      <c r="G217" s="31">
        <v>769</v>
      </c>
      <c r="H217" s="32">
        <v>9228</v>
      </c>
      <c r="I217" s="33" t="s">
        <v>96</v>
      </c>
      <c r="J217" s="33" t="s">
        <v>43</v>
      </c>
      <c r="K217" s="34" t="s">
        <v>43</v>
      </c>
      <c r="L217" s="35">
        <f aca="true" t="shared" si="20" ref="L217:L223">ROUND((F217-F217*$O$6/100),2)</f>
        <v>769</v>
      </c>
      <c r="M217" s="37"/>
      <c r="N217" s="37"/>
      <c r="O217" s="37"/>
      <c r="P217" s="35">
        <f aca="true" t="shared" si="21" ref="P217:P223">ROUND((O217*L217*K217+N217*L217*I217+M217*L217),2)</f>
        <v>0</v>
      </c>
    </row>
    <row r="218" spans="2:16" ht="11.25">
      <c r="B218" s="28" t="s">
        <v>458</v>
      </c>
      <c r="C218" s="77" t="s">
        <v>459</v>
      </c>
      <c r="D218" s="77"/>
      <c r="E218" s="29" t="s">
        <v>95</v>
      </c>
      <c r="F218" s="30">
        <v>1500</v>
      </c>
      <c r="G218" s="31">
        <v>1500</v>
      </c>
      <c r="H218" s="32">
        <v>18000</v>
      </c>
      <c r="I218" s="33" t="s">
        <v>96</v>
      </c>
      <c r="J218" s="33" t="s">
        <v>43</v>
      </c>
      <c r="K218" s="34" t="s">
        <v>43</v>
      </c>
      <c r="L218" s="35">
        <f t="shared" si="20"/>
        <v>1500</v>
      </c>
      <c r="M218" s="37"/>
      <c r="N218" s="37"/>
      <c r="O218" s="37"/>
      <c r="P218" s="35">
        <f t="shared" si="21"/>
        <v>0</v>
      </c>
    </row>
    <row r="219" spans="2:16" ht="11.25">
      <c r="B219" s="28" t="s">
        <v>460</v>
      </c>
      <c r="C219" s="77" t="s">
        <v>461</v>
      </c>
      <c r="D219" s="77"/>
      <c r="E219" s="29" t="s">
        <v>95</v>
      </c>
      <c r="F219" s="30">
        <v>259</v>
      </c>
      <c r="G219" s="31">
        <v>259</v>
      </c>
      <c r="H219" s="32">
        <v>10360</v>
      </c>
      <c r="I219" s="33" t="s">
        <v>96</v>
      </c>
      <c r="J219" s="33" t="s">
        <v>145</v>
      </c>
      <c r="K219" s="34" t="s">
        <v>145</v>
      </c>
      <c r="L219" s="35">
        <f t="shared" si="20"/>
        <v>259</v>
      </c>
      <c r="M219" s="37"/>
      <c r="N219" s="37"/>
      <c r="O219" s="37"/>
      <c r="P219" s="35">
        <f t="shared" si="21"/>
        <v>0</v>
      </c>
    </row>
    <row r="220" spans="2:16" ht="11.25">
      <c r="B220" s="28" t="s">
        <v>462</v>
      </c>
      <c r="C220" s="77" t="s">
        <v>463</v>
      </c>
      <c r="D220" s="77"/>
      <c r="E220" s="29" t="s">
        <v>95</v>
      </c>
      <c r="F220" s="30">
        <v>399</v>
      </c>
      <c r="G220" s="31">
        <v>399</v>
      </c>
      <c r="H220" s="32">
        <v>9576</v>
      </c>
      <c r="I220" s="33" t="s">
        <v>96</v>
      </c>
      <c r="J220" s="33" t="s">
        <v>39</v>
      </c>
      <c r="K220" s="34" t="s">
        <v>39</v>
      </c>
      <c r="L220" s="35">
        <f t="shared" si="20"/>
        <v>399</v>
      </c>
      <c r="M220" s="37"/>
      <c r="N220" s="37"/>
      <c r="O220" s="37"/>
      <c r="P220" s="35">
        <f t="shared" si="21"/>
        <v>0</v>
      </c>
    </row>
    <row r="221" spans="2:16" ht="11.25">
      <c r="B221" s="28" t="s">
        <v>464</v>
      </c>
      <c r="C221" s="77" t="s">
        <v>465</v>
      </c>
      <c r="D221" s="77"/>
      <c r="E221" s="29" t="s">
        <v>95</v>
      </c>
      <c r="F221" s="30">
        <v>309</v>
      </c>
      <c r="G221" s="31">
        <v>309</v>
      </c>
      <c r="H221" s="32">
        <v>12360</v>
      </c>
      <c r="I221" s="33" t="s">
        <v>96</v>
      </c>
      <c r="J221" s="33" t="s">
        <v>145</v>
      </c>
      <c r="K221" s="34" t="s">
        <v>145</v>
      </c>
      <c r="L221" s="35">
        <f t="shared" si="20"/>
        <v>309</v>
      </c>
      <c r="M221" s="37"/>
      <c r="N221" s="37"/>
      <c r="O221" s="37"/>
      <c r="P221" s="35">
        <f t="shared" si="21"/>
        <v>0</v>
      </c>
    </row>
    <row r="222" spans="2:16" ht="11.25">
      <c r="B222" s="28" t="s">
        <v>466</v>
      </c>
      <c r="C222" s="77" t="s">
        <v>467</v>
      </c>
      <c r="D222" s="77"/>
      <c r="E222" s="29" t="s">
        <v>95</v>
      </c>
      <c r="F222" s="30">
        <v>1500</v>
      </c>
      <c r="G222" s="31">
        <v>1500</v>
      </c>
      <c r="H222" s="32">
        <v>12000</v>
      </c>
      <c r="I222" s="33" t="s">
        <v>96</v>
      </c>
      <c r="J222" s="33" t="s">
        <v>235</v>
      </c>
      <c r="K222" s="34" t="s">
        <v>235</v>
      </c>
      <c r="L222" s="35">
        <f t="shared" si="20"/>
        <v>1500</v>
      </c>
      <c r="M222" s="37"/>
      <c r="N222" s="37"/>
      <c r="O222" s="37"/>
      <c r="P222" s="35">
        <f t="shared" si="21"/>
        <v>0</v>
      </c>
    </row>
    <row r="223" spans="2:16" ht="11.25">
      <c r="B223" s="28" t="s">
        <v>468</v>
      </c>
      <c r="C223" s="77" t="s">
        <v>469</v>
      </c>
      <c r="D223" s="77"/>
      <c r="E223" s="29" t="s">
        <v>95</v>
      </c>
      <c r="F223" s="30">
        <v>2300</v>
      </c>
      <c r="G223" s="31">
        <v>2300</v>
      </c>
      <c r="H223" s="32">
        <v>13800</v>
      </c>
      <c r="I223" s="33" t="s">
        <v>96</v>
      </c>
      <c r="J223" s="33" t="s">
        <v>67</v>
      </c>
      <c r="K223" s="34" t="s">
        <v>67</v>
      </c>
      <c r="L223" s="35">
        <f t="shared" si="20"/>
        <v>2300</v>
      </c>
      <c r="M223" s="37"/>
      <c r="N223" s="37"/>
      <c r="O223" s="37"/>
      <c r="P223" s="35">
        <f t="shared" si="21"/>
        <v>0</v>
      </c>
    </row>
    <row r="224" spans="2:16" ht="12.75">
      <c r="B224" s="79" t="s">
        <v>470</v>
      </c>
      <c r="C224" s="79"/>
      <c r="D224" s="79"/>
      <c r="E224" s="40"/>
      <c r="F224" s="40"/>
      <c r="G224" s="40"/>
      <c r="H224" s="40"/>
      <c r="I224" s="40"/>
      <c r="J224" s="40"/>
      <c r="K224" s="41"/>
      <c r="L224" s="25"/>
      <c r="M224" s="25"/>
      <c r="N224" s="25"/>
      <c r="O224" s="25"/>
      <c r="P224" s="25"/>
    </row>
    <row r="225" spans="2:16" ht="11.25">
      <c r="B225" s="28" t="s">
        <v>471</v>
      </c>
      <c r="C225" s="77" t="s">
        <v>472</v>
      </c>
      <c r="D225" s="77"/>
      <c r="E225" s="29" t="s">
        <v>95</v>
      </c>
      <c r="F225" s="30">
        <v>250</v>
      </c>
      <c r="G225" s="31">
        <v>250</v>
      </c>
      <c r="H225" s="32">
        <v>9000</v>
      </c>
      <c r="I225" s="33" t="s">
        <v>96</v>
      </c>
      <c r="J225" s="33" t="s">
        <v>105</v>
      </c>
      <c r="K225" s="34" t="s">
        <v>105</v>
      </c>
      <c r="L225" s="35">
        <f aca="true" t="shared" si="22" ref="L225:L251">ROUND((F225-F225*$O$6/100),2)</f>
        <v>250</v>
      </c>
      <c r="M225" s="37"/>
      <c r="N225" s="37"/>
      <c r="O225" s="37"/>
      <c r="P225" s="35">
        <f aca="true" t="shared" si="23" ref="P225:P251">ROUND((O225*L225*K225+N225*L225*I225+M225*L225),2)</f>
        <v>0</v>
      </c>
    </row>
    <row r="226" spans="2:16" ht="11.25">
      <c r="B226" s="28" t="s">
        <v>473</v>
      </c>
      <c r="C226" s="77" t="s">
        <v>474</v>
      </c>
      <c r="D226" s="77"/>
      <c r="E226" s="29" t="s">
        <v>95</v>
      </c>
      <c r="F226" s="30">
        <v>360</v>
      </c>
      <c r="G226" s="31">
        <v>360</v>
      </c>
      <c r="H226" s="32">
        <v>8640</v>
      </c>
      <c r="I226" s="33" t="s">
        <v>96</v>
      </c>
      <c r="J226" s="33" t="s">
        <v>39</v>
      </c>
      <c r="K226" s="34" t="s">
        <v>39</v>
      </c>
      <c r="L226" s="35">
        <f t="shared" si="22"/>
        <v>360</v>
      </c>
      <c r="M226" s="37"/>
      <c r="N226" s="37"/>
      <c r="O226" s="37"/>
      <c r="P226" s="35">
        <f t="shared" si="23"/>
        <v>0</v>
      </c>
    </row>
    <row r="227" spans="2:16" ht="11.25">
      <c r="B227" s="28" t="s">
        <v>475</v>
      </c>
      <c r="C227" s="77" t="s">
        <v>476</v>
      </c>
      <c r="D227" s="77"/>
      <c r="E227" s="29" t="s">
        <v>95</v>
      </c>
      <c r="F227" s="30">
        <v>305</v>
      </c>
      <c r="G227" s="31">
        <v>305</v>
      </c>
      <c r="H227" s="32">
        <v>7320</v>
      </c>
      <c r="I227" s="33" t="s">
        <v>96</v>
      </c>
      <c r="J227" s="33" t="s">
        <v>39</v>
      </c>
      <c r="K227" s="34" t="s">
        <v>39</v>
      </c>
      <c r="L227" s="35">
        <f t="shared" si="22"/>
        <v>305</v>
      </c>
      <c r="M227" s="37"/>
      <c r="N227" s="37"/>
      <c r="O227" s="37"/>
      <c r="P227" s="35">
        <f t="shared" si="23"/>
        <v>0</v>
      </c>
    </row>
    <row r="228" spans="2:16" ht="11.25">
      <c r="B228" s="28" t="s">
        <v>477</v>
      </c>
      <c r="C228" s="77" t="s">
        <v>478</v>
      </c>
      <c r="D228" s="77"/>
      <c r="E228" s="29" t="s">
        <v>95</v>
      </c>
      <c r="F228" s="30">
        <v>305</v>
      </c>
      <c r="G228" s="31">
        <v>305</v>
      </c>
      <c r="H228" s="32">
        <v>7320</v>
      </c>
      <c r="I228" s="33" t="s">
        <v>96</v>
      </c>
      <c r="J228" s="33" t="s">
        <v>39</v>
      </c>
      <c r="K228" s="34" t="s">
        <v>39</v>
      </c>
      <c r="L228" s="35">
        <f t="shared" si="22"/>
        <v>305</v>
      </c>
      <c r="M228" s="37"/>
      <c r="N228" s="37"/>
      <c r="O228" s="37"/>
      <c r="P228" s="35">
        <f t="shared" si="23"/>
        <v>0</v>
      </c>
    </row>
    <row r="229" spans="2:16" ht="11.25">
      <c r="B229" s="28" t="s">
        <v>479</v>
      </c>
      <c r="C229" s="77" t="s">
        <v>480</v>
      </c>
      <c r="D229" s="77"/>
      <c r="E229" s="29" t="s">
        <v>95</v>
      </c>
      <c r="F229" s="30">
        <v>374</v>
      </c>
      <c r="G229" s="31">
        <v>374</v>
      </c>
      <c r="H229" s="32">
        <v>13464</v>
      </c>
      <c r="I229" s="33" t="s">
        <v>96</v>
      </c>
      <c r="J229" s="33" t="s">
        <v>105</v>
      </c>
      <c r="K229" s="34" t="s">
        <v>105</v>
      </c>
      <c r="L229" s="35">
        <f t="shared" si="22"/>
        <v>374</v>
      </c>
      <c r="M229" s="37"/>
      <c r="N229" s="37"/>
      <c r="O229" s="37"/>
      <c r="P229" s="35">
        <f t="shared" si="23"/>
        <v>0</v>
      </c>
    </row>
    <row r="230" spans="2:16" ht="11.25">
      <c r="B230" s="28" t="s">
        <v>481</v>
      </c>
      <c r="C230" s="77" t="s">
        <v>482</v>
      </c>
      <c r="D230" s="77"/>
      <c r="E230" s="29" t="s">
        <v>95</v>
      </c>
      <c r="F230" s="30">
        <v>415</v>
      </c>
      <c r="G230" s="31">
        <v>415</v>
      </c>
      <c r="H230" s="32">
        <v>14940</v>
      </c>
      <c r="I230" s="33" t="s">
        <v>96</v>
      </c>
      <c r="J230" s="33" t="s">
        <v>105</v>
      </c>
      <c r="K230" s="34" t="s">
        <v>105</v>
      </c>
      <c r="L230" s="35">
        <f t="shared" si="22"/>
        <v>415</v>
      </c>
      <c r="M230" s="37"/>
      <c r="N230" s="37"/>
      <c r="O230" s="37"/>
      <c r="P230" s="35">
        <f t="shared" si="23"/>
        <v>0</v>
      </c>
    </row>
    <row r="231" spans="2:16" ht="11.25">
      <c r="B231" s="28" t="s">
        <v>483</v>
      </c>
      <c r="C231" s="77" t="s">
        <v>484</v>
      </c>
      <c r="D231" s="77"/>
      <c r="E231" s="29" t="s">
        <v>95</v>
      </c>
      <c r="F231" s="30">
        <v>648</v>
      </c>
      <c r="G231" s="31">
        <v>648</v>
      </c>
      <c r="H231" s="32">
        <v>15552</v>
      </c>
      <c r="I231" s="33" t="s">
        <v>96</v>
      </c>
      <c r="J231" s="33" t="s">
        <v>39</v>
      </c>
      <c r="K231" s="34" t="s">
        <v>39</v>
      </c>
      <c r="L231" s="35">
        <f t="shared" si="22"/>
        <v>648</v>
      </c>
      <c r="M231" s="37"/>
      <c r="N231" s="37"/>
      <c r="O231" s="37"/>
      <c r="P231" s="35">
        <f t="shared" si="23"/>
        <v>0</v>
      </c>
    </row>
    <row r="232" spans="2:16" ht="11.25">
      <c r="B232" s="28" t="s">
        <v>485</v>
      </c>
      <c r="C232" s="77" t="s">
        <v>486</v>
      </c>
      <c r="D232" s="77"/>
      <c r="E232" s="29" t="s">
        <v>95</v>
      </c>
      <c r="F232" s="30">
        <v>648</v>
      </c>
      <c r="G232" s="31">
        <v>648</v>
      </c>
      <c r="H232" s="32">
        <v>15552</v>
      </c>
      <c r="I232" s="33" t="s">
        <v>96</v>
      </c>
      <c r="J232" s="33" t="s">
        <v>39</v>
      </c>
      <c r="K232" s="34" t="s">
        <v>39</v>
      </c>
      <c r="L232" s="35">
        <f t="shared" si="22"/>
        <v>648</v>
      </c>
      <c r="M232" s="37"/>
      <c r="N232" s="37"/>
      <c r="O232" s="37"/>
      <c r="P232" s="35">
        <f t="shared" si="23"/>
        <v>0</v>
      </c>
    </row>
    <row r="233" spans="2:16" ht="11.25">
      <c r="B233" s="28" t="s">
        <v>487</v>
      </c>
      <c r="C233" s="77" t="s">
        <v>488</v>
      </c>
      <c r="D233" s="77"/>
      <c r="E233" s="29" t="s">
        <v>95</v>
      </c>
      <c r="F233" s="30">
        <v>648</v>
      </c>
      <c r="G233" s="31">
        <v>648</v>
      </c>
      <c r="H233" s="32">
        <v>15552</v>
      </c>
      <c r="I233" s="33" t="s">
        <v>96</v>
      </c>
      <c r="J233" s="33" t="s">
        <v>39</v>
      </c>
      <c r="K233" s="34" t="s">
        <v>39</v>
      </c>
      <c r="L233" s="35">
        <f t="shared" si="22"/>
        <v>648</v>
      </c>
      <c r="M233" s="37"/>
      <c r="N233" s="37"/>
      <c r="O233" s="37"/>
      <c r="P233" s="35">
        <f t="shared" si="23"/>
        <v>0</v>
      </c>
    </row>
    <row r="234" spans="2:16" ht="11.25">
      <c r="B234" s="28" t="s">
        <v>489</v>
      </c>
      <c r="C234" s="77" t="s">
        <v>490</v>
      </c>
      <c r="D234" s="77"/>
      <c r="E234" s="29" t="s">
        <v>95</v>
      </c>
      <c r="F234" s="30">
        <v>549</v>
      </c>
      <c r="G234" s="31">
        <v>549</v>
      </c>
      <c r="H234" s="32">
        <v>13176</v>
      </c>
      <c r="I234" s="33" t="s">
        <v>96</v>
      </c>
      <c r="J234" s="33" t="s">
        <v>39</v>
      </c>
      <c r="K234" s="34" t="s">
        <v>39</v>
      </c>
      <c r="L234" s="35">
        <f t="shared" si="22"/>
        <v>549</v>
      </c>
      <c r="M234" s="37"/>
      <c r="N234" s="37"/>
      <c r="O234" s="37"/>
      <c r="P234" s="35">
        <f t="shared" si="23"/>
        <v>0</v>
      </c>
    </row>
    <row r="235" spans="2:16" ht="11.25">
      <c r="B235" s="28" t="s">
        <v>491</v>
      </c>
      <c r="C235" s="77" t="s">
        <v>492</v>
      </c>
      <c r="D235" s="77"/>
      <c r="E235" s="29" t="s">
        <v>95</v>
      </c>
      <c r="F235" s="30">
        <v>744</v>
      </c>
      <c r="G235" s="31">
        <v>744</v>
      </c>
      <c r="H235" s="32">
        <v>17856</v>
      </c>
      <c r="I235" s="33" t="s">
        <v>96</v>
      </c>
      <c r="J235" s="33" t="s">
        <v>39</v>
      </c>
      <c r="K235" s="34" t="s">
        <v>39</v>
      </c>
      <c r="L235" s="35">
        <f t="shared" si="22"/>
        <v>744</v>
      </c>
      <c r="M235" s="37"/>
      <c r="N235" s="37"/>
      <c r="O235" s="37"/>
      <c r="P235" s="35">
        <f t="shared" si="23"/>
        <v>0</v>
      </c>
    </row>
    <row r="236" spans="2:16" ht="11.25">
      <c r="B236" s="28" t="s">
        <v>493</v>
      </c>
      <c r="C236" s="77" t="s">
        <v>494</v>
      </c>
      <c r="D236" s="77"/>
      <c r="E236" s="29" t="s">
        <v>95</v>
      </c>
      <c r="F236" s="30">
        <v>999</v>
      </c>
      <c r="G236" s="31">
        <v>999</v>
      </c>
      <c r="H236" s="32">
        <v>15984</v>
      </c>
      <c r="I236" s="33" t="s">
        <v>96</v>
      </c>
      <c r="J236" s="33" t="s">
        <v>33</v>
      </c>
      <c r="K236" s="34" t="s">
        <v>33</v>
      </c>
      <c r="L236" s="35">
        <f t="shared" si="22"/>
        <v>999</v>
      </c>
      <c r="M236" s="37"/>
      <c r="N236" s="37"/>
      <c r="O236" s="37"/>
      <c r="P236" s="35">
        <f t="shared" si="23"/>
        <v>0</v>
      </c>
    </row>
    <row r="237" spans="2:16" ht="11.25">
      <c r="B237" s="28" t="s">
        <v>495</v>
      </c>
      <c r="C237" s="77" t="s">
        <v>496</v>
      </c>
      <c r="D237" s="77"/>
      <c r="E237" s="29" t="s">
        <v>95</v>
      </c>
      <c r="F237" s="30">
        <v>999</v>
      </c>
      <c r="G237" s="31">
        <v>999</v>
      </c>
      <c r="H237" s="32">
        <v>15984</v>
      </c>
      <c r="I237" s="33" t="s">
        <v>96</v>
      </c>
      <c r="J237" s="33" t="s">
        <v>33</v>
      </c>
      <c r="K237" s="34" t="s">
        <v>33</v>
      </c>
      <c r="L237" s="35">
        <f t="shared" si="22"/>
        <v>999</v>
      </c>
      <c r="M237" s="37"/>
      <c r="N237" s="37"/>
      <c r="O237" s="37"/>
      <c r="P237" s="35">
        <f t="shared" si="23"/>
        <v>0</v>
      </c>
    </row>
    <row r="238" spans="2:16" ht="11.25">
      <c r="B238" s="28" t="s">
        <v>497</v>
      </c>
      <c r="C238" s="77" t="s">
        <v>498</v>
      </c>
      <c r="D238" s="77"/>
      <c r="E238" s="29" t="s">
        <v>95</v>
      </c>
      <c r="F238" s="30">
        <v>999</v>
      </c>
      <c r="G238" s="31">
        <v>999</v>
      </c>
      <c r="H238" s="32">
        <v>15984</v>
      </c>
      <c r="I238" s="33" t="s">
        <v>96</v>
      </c>
      <c r="J238" s="33" t="s">
        <v>33</v>
      </c>
      <c r="K238" s="34" t="s">
        <v>33</v>
      </c>
      <c r="L238" s="35">
        <f t="shared" si="22"/>
        <v>999</v>
      </c>
      <c r="M238" s="37"/>
      <c r="N238" s="37"/>
      <c r="O238" s="37"/>
      <c r="P238" s="35">
        <f t="shared" si="23"/>
        <v>0</v>
      </c>
    </row>
    <row r="239" spans="2:16" ht="11.25">
      <c r="B239" s="28" t="s">
        <v>499</v>
      </c>
      <c r="C239" s="77" t="s">
        <v>500</v>
      </c>
      <c r="D239" s="77"/>
      <c r="E239" s="29" t="s">
        <v>95</v>
      </c>
      <c r="F239" s="30">
        <v>1900</v>
      </c>
      <c r="G239" s="31">
        <v>1900</v>
      </c>
      <c r="H239" s="32">
        <v>15200</v>
      </c>
      <c r="I239" s="33" t="s">
        <v>96</v>
      </c>
      <c r="J239" s="33" t="s">
        <v>235</v>
      </c>
      <c r="K239" s="34" t="s">
        <v>235</v>
      </c>
      <c r="L239" s="35">
        <f t="shared" si="22"/>
        <v>1900</v>
      </c>
      <c r="M239" s="37"/>
      <c r="N239" s="37"/>
      <c r="O239" s="37"/>
      <c r="P239" s="35">
        <f t="shared" si="23"/>
        <v>0</v>
      </c>
    </row>
    <row r="240" spans="2:16" ht="11.25">
      <c r="B240" s="28" t="s">
        <v>501</v>
      </c>
      <c r="C240" s="77" t="s">
        <v>502</v>
      </c>
      <c r="D240" s="77"/>
      <c r="E240" s="29" t="s">
        <v>95</v>
      </c>
      <c r="F240" s="30">
        <v>2800</v>
      </c>
      <c r="G240" s="31">
        <v>2800</v>
      </c>
      <c r="H240" s="32">
        <v>16800</v>
      </c>
      <c r="I240" s="33" t="s">
        <v>96</v>
      </c>
      <c r="J240" s="33" t="s">
        <v>67</v>
      </c>
      <c r="K240" s="34" t="s">
        <v>67</v>
      </c>
      <c r="L240" s="35">
        <f t="shared" si="22"/>
        <v>2800</v>
      </c>
      <c r="M240" s="37"/>
      <c r="N240" s="37"/>
      <c r="O240" s="37"/>
      <c r="P240" s="35">
        <f t="shared" si="23"/>
        <v>0</v>
      </c>
    </row>
    <row r="241" spans="2:16" ht="11.25">
      <c r="B241" s="28" t="s">
        <v>503</v>
      </c>
      <c r="C241" s="77" t="s">
        <v>504</v>
      </c>
      <c r="D241" s="77"/>
      <c r="E241" s="29" t="s">
        <v>95</v>
      </c>
      <c r="F241" s="30">
        <v>1240</v>
      </c>
      <c r="G241" s="31">
        <v>1240</v>
      </c>
      <c r="H241" s="32">
        <v>14880</v>
      </c>
      <c r="I241" s="33" t="s">
        <v>96</v>
      </c>
      <c r="J241" s="33" t="s">
        <v>43</v>
      </c>
      <c r="K241" s="34" t="s">
        <v>43</v>
      </c>
      <c r="L241" s="35">
        <f t="shared" si="22"/>
        <v>1240</v>
      </c>
      <c r="M241" s="37"/>
      <c r="N241" s="37"/>
      <c r="O241" s="37"/>
      <c r="P241" s="35">
        <f t="shared" si="23"/>
        <v>0</v>
      </c>
    </row>
    <row r="242" spans="2:16" ht="11.25">
      <c r="B242" s="28" t="s">
        <v>505</v>
      </c>
      <c r="C242" s="77" t="s">
        <v>506</v>
      </c>
      <c r="D242" s="77"/>
      <c r="E242" s="29" t="s">
        <v>95</v>
      </c>
      <c r="F242" s="30">
        <v>1650</v>
      </c>
      <c r="G242" s="31">
        <v>1650</v>
      </c>
      <c r="H242" s="32">
        <v>13200</v>
      </c>
      <c r="I242" s="33" t="s">
        <v>96</v>
      </c>
      <c r="J242" s="33" t="s">
        <v>235</v>
      </c>
      <c r="K242" s="34" t="s">
        <v>235</v>
      </c>
      <c r="L242" s="35">
        <f t="shared" si="22"/>
        <v>1650</v>
      </c>
      <c r="M242" s="37"/>
      <c r="N242" s="37"/>
      <c r="O242" s="37"/>
      <c r="P242" s="35">
        <f t="shared" si="23"/>
        <v>0</v>
      </c>
    </row>
    <row r="243" spans="2:16" ht="11.25">
      <c r="B243" s="28" t="s">
        <v>507</v>
      </c>
      <c r="C243" s="77" t="s">
        <v>508</v>
      </c>
      <c r="D243" s="77"/>
      <c r="E243" s="29" t="s">
        <v>95</v>
      </c>
      <c r="F243" s="30">
        <v>1700</v>
      </c>
      <c r="G243" s="31">
        <v>1700</v>
      </c>
      <c r="H243" s="32">
        <v>13600</v>
      </c>
      <c r="I243" s="33" t="s">
        <v>96</v>
      </c>
      <c r="J243" s="33" t="s">
        <v>235</v>
      </c>
      <c r="K243" s="34" t="s">
        <v>235</v>
      </c>
      <c r="L243" s="35">
        <f t="shared" si="22"/>
        <v>1700</v>
      </c>
      <c r="M243" s="37"/>
      <c r="N243" s="37"/>
      <c r="O243" s="37"/>
      <c r="P243" s="35">
        <f t="shared" si="23"/>
        <v>0</v>
      </c>
    </row>
    <row r="244" spans="2:16" ht="11.25">
      <c r="B244" s="28" t="s">
        <v>509</v>
      </c>
      <c r="C244" s="77" t="s">
        <v>510</v>
      </c>
      <c r="D244" s="77"/>
      <c r="E244" s="29" t="s">
        <v>95</v>
      </c>
      <c r="F244" s="30">
        <v>2600</v>
      </c>
      <c r="G244" s="31">
        <v>2600</v>
      </c>
      <c r="H244" s="32">
        <v>20800</v>
      </c>
      <c r="I244" s="33" t="s">
        <v>96</v>
      </c>
      <c r="J244" s="33" t="s">
        <v>235</v>
      </c>
      <c r="K244" s="34" t="s">
        <v>235</v>
      </c>
      <c r="L244" s="35">
        <f t="shared" si="22"/>
        <v>2600</v>
      </c>
      <c r="M244" s="37"/>
      <c r="N244" s="37"/>
      <c r="O244" s="37"/>
      <c r="P244" s="35">
        <f t="shared" si="23"/>
        <v>0</v>
      </c>
    </row>
    <row r="245" spans="2:16" ht="11.25">
      <c r="B245" s="28" t="s">
        <v>511</v>
      </c>
      <c r="C245" s="77" t="s">
        <v>512</v>
      </c>
      <c r="D245" s="77"/>
      <c r="E245" s="29" t="s">
        <v>95</v>
      </c>
      <c r="F245" s="30">
        <v>2675</v>
      </c>
      <c r="G245" s="31">
        <v>2675</v>
      </c>
      <c r="H245" s="32">
        <v>10700</v>
      </c>
      <c r="I245" s="33" t="s">
        <v>96</v>
      </c>
      <c r="J245" s="33" t="s">
        <v>77</v>
      </c>
      <c r="K245" s="34" t="s">
        <v>77</v>
      </c>
      <c r="L245" s="35">
        <f t="shared" si="22"/>
        <v>2675</v>
      </c>
      <c r="M245" s="37"/>
      <c r="N245" s="37"/>
      <c r="O245" s="37"/>
      <c r="P245" s="35">
        <f t="shared" si="23"/>
        <v>0</v>
      </c>
    </row>
    <row r="246" spans="2:16" ht="11.25">
      <c r="B246" s="28" t="s">
        <v>513</v>
      </c>
      <c r="C246" s="77" t="s">
        <v>514</v>
      </c>
      <c r="D246" s="77"/>
      <c r="E246" s="29" t="s">
        <v>95</v>
      </c>
      <c r="F246" s="30">
        <v>5271</v>
      </c>
      <c r="G246" s="31">
        <v>5271</v>
      </c>
      <c r="H246" s="32">
        <v>10542</v>
      </c>
      <c r="I246" s="33" t="s">
        <v>96</v>
      </c>
      <c r="J246" s="33" t="s">
        <v>133</v>
      </c>
      <c r="K246" s="34" t="s">
        <v>133</v>
      </c>
      <c r="L246" s="35">
        <f t="shared" si="22"/>
        <v>5271</v>
      </c>
      <c r="M246" s="37"/>
      <c r="N246" s="37"/>
      <c r="O246" s="37"/>
      <c r="P246" s="35">
        <f t="shared" si="23"/>
        <v>0</v>
      </c>
    </row>
    <row r="247" spans="2:16" ht="11.25">
      <c r="B247" s="28" t="s">
        <v>515</v>
      </c>
      <c r="C247" s="77" t="s">
        <v>516</v>
      </c>
      <c r="D247" s="77"/>
      <c r="E247" s="29" t="s">
        <v>95</v>
      </c>
      <c r="F247" s="30">
        <v>6690</v>
      </c>
      <c r="G247" s="31">
        <v>6690</v>
      </c>
      <c r="H247" s="32">
        <v>13380</v>
      </c>
      <c r="I247" s="33" t="s">
        <v>96</v>
      </c>
      <c r="J247" s="33" t="s">
        <v>133</v>
      </c>
      <c r="K247" s="34" t="s">
        <v>133</v>
      </c>
      <c r="L247" s="35">
        <f t="shared" si="22"/>
        <v>6690</v>
      </c>
      <c r="M247" s="37"/>
      <c r="N247" s="37"/>
      <c r="O247" s="37"/>
      <c r="P247" s="35">
        <f t="shared" si="23"/>
        <v>0</v>
      </c>
    </row>
    <row r="248" spans="2:16" ht="11.25">
      <c r="B248" s="28" t="s">
        <v>517</v>
      </c>
      <c r="C248" s="77" t="s">
        <v>518</v>
      </c>
      <c r="D248" s="77"/>
      <c r="E248" s="29" t="s">
        <v>95</v>
      </c>
      <c r="F248" s="30">
        <v>7900</v>
      </c>
      <c r="G248" s="31">
        <v>7900</v>
      </c>
      <c r="H248" s="32">
        <v>7900</v>
      </c>
      <c r="I248" s="33" t="s">
        <v>96</v>
      </c>
      <c r="J248" s="33" t="s">
        <v>96</v>
      </c>
      <c r="K248" s="34" t="s">
        <v>96</v>
      </c>
      <c r="L248" s="35">
        <f t="shared" si="22"/>
        <v>7900</v>
      </c>
      <c r="M248" s="37"/>
      <c r="N248" s="37"/>
      <c r="O248" s="37"/>
      <c r="P248" s="35">
        <f t="shared" si="23"/>
        <v>0</v>
      </c>
    </row>
    <row r="249" spans="2:16" ht="11.25">
      <c r="B249" s="28" t="s">
        <v>519</v>
      </c>
      <c r="C249" s="77" t="s">
        <v>520</v>
      </c>
      <c r="D249" s="77"/>
      <c r="E249" s="29" t="s">
        <v>95</v>
      </c>
      <c r="F249" s="30">
        <v>8240</v>
      </c>
      <c r="G249" s="31">
        <v>8240</v>
      </c>
      <c r="H249" s="32">
        <v>8240</v>
      </c>
      <c r="I249" s="33" t="s">
        <v>96</v>
      </c>
      <c r="J249" s="33" t="s">
        <v>96</v>
      </c>
      <c r="K249" s="34" t="s">
        <v>96</v>
      </c>
      <c r="L249" s="35">
        <f t="shared" si="22"/>
        <v>8240</v>
      </c>
      <c r="M249" s="37"/>
      <c r="N249" s="37"/>
      <c r="O249" s="37"/>
      <c r="P249" s="35">
        <f t="shared" si="23"/>
        <v>0</v>
      </c>
    </row>
    <row r="250" spans="2:16" ht="11.25">
      <c r="B250" s="28" t="s">
        <v>521</v>
      </c>
      <c r="C250" s="77" t="s">
        <v>522</v>
      </c>
      <c r="D250" s="77"/>
      <c r="E250" s="29" t="s">
        <v>95</v>
      </c>
      <c r="F250" s="30">
        <v>8240</v>
      </c>
      <c r="G250" s="31">
        <v>8240</v>
      </c>
      <c r="H250" s="32">
        <v>8240</v>
      </c>
      <c r="I250" s="33" t="s">
        <v>96</v>
      </c>
      <c r="J250" s="33" t="s">
        <v>96</v>
      </c>
      <c r="K250" s="34" t="s">
        <v>96</v>
      </c>
      <c r="L250" s="35">
        <f t="shared" si="22"/>
        <v>8240</v>
      </c>
      <c r="M250" s="37"/>
      <c r="N250" s="37"/>
      <c r="O250" s="37"/>
      <c r="P250" s="35">
        <f t="shared" si="23"/>
        <v>0</v>
      </c>
    </row>
    <row r="251" spans="2:16" ht="11.25">
      <c r="B251" s="28" t="s">
        <v>523</v>
      </c>
      <c r="C251" s="77" t="s">
        <v>524</v>
      </c>
      <c r="D251" s="77"/>
      <c r="E251" s="29" t="s">
        <v>95</v>
      </c>
      <c r="F251" s="30">
        <v>23990</v>
      </c>
      <c r="G251" s="31">
        <v>23990</v>
      </c>
      <c r="H251" s="32">
        <v>23990</v>
      </c>
      <c r="I251" s="33" t="s">
        <v>96</v>
      </c>
      <c r="J251" s="33" t="s">
        <v>96</v>
      </c>
      <c r="K251" s="34" t="s">
        <v>96</v>
      </c>
      <c r="L251" s="35">
        <f t="shared" si="22"/>
        <v>23990</v>
      </c>
      <c r="M251" s="37"/>
      <c r="N251" s="37"/>
      <c r="O251" s="37"/>
      <c r="P251" s="35">
        <f t="shared" si="23"/>
        <v>0</v>
      </c>
    </row>
    <row r="252" spans="2:16" ht="12.75">
      <c r="B252" s="79" t="s">
        <v>525</v>
      </c>
      <c r="C252" s="79"/>
      <c r="D252" s="79"/>
      <c r="E252" s="40"/>
      <c r="F252" s="40"/>
      <c r="G252" s="40"/>
      <c r="H252" s="40"/>
      <c r="I252" s="40"/>
      <c r="J252" s="40"/>
      <c r="K252" s="41"/>
      <c r="L252" s="25"/>
      <c r="M252" s="25"/>
      <c r="N252" s="25"/>
      <c r="O252" s="25"/>
      <c r="P252" s="25"/>
    </row>
    <row r="253" spans="2:16" ht="11.25">
      <c r="B253" s="28" t="s">
        <v>526</v>
      </c>
      <c r="C253" s="77" t="s">
        <v>527</v>
      </c>
      <c r="D253" s="77"/>
      <c r="E253" s="29" t="s">
        <v>95</v>
      </c>
      <c r="F253" s="30">
        <v>427</v>
      </c>
      <c r="G253" s="31">
        <v>427</v>
      </c>
      <c r="H253" s="32">
        <v>5124</v>
      </c>
      <c r="I253" s="33" t="s">
        <v>96</v>
      </c>
      <c r="J253" s="33" t="s">
        <v>43</v>
      </c>
      <c r="K253" s="34" t="s">
        <v>43</v>
      </c>
      <c r="L253" s="35">
        <f aca="true" t="shared" si="24" ref="L253:L284">ROUND((F253-F253*$O$6/100),2)</f>
        <v>427</v>
      </c>
      <c r="M253" s="37"/>
      <c r="N253" s="37"/>
      <c r="O253" s="37"/>
      <c r="P253" s="35">
        <f aca="true" t="shared" si="25" ref="P253:P284">ROUND((O253*L253*K253+N253*L253*I253+M253*L253),2)</f>
        <v>0</v>
      </c>
    </row>
    <row r="254" spans="2:16" ht="11.25">
      <c r="B254" s="28" t="s">
        <v>528</v>
      </c>
      <c r="C254" s="77" t="s">
        <v>529</v>
      </c>
      <c r="D254" s="77"/>
      <c r="E254" s="29" t="s">
        <v>95</v>
      </c>
      <c r="F254" s="30">
        <v>710</v>
      </c>
      <c r="G254" s="31">
        <v>710</v>
      </c>
      <c r="H254" s="32">
        <v>11360</v>
      </c>
      <c r="I254" s="33" t="s">
        <v>96</v>
      </c>
      <c r="J254" s="33" t="s">
        <v>33</v>
      </c>
      <c r="K254" s="34" t="s">
        <v>33</v>
      </c>
      <c r="L254" s="35">
        <f t="shared" si="24"/>
        <v>710</v>
      </c>
      <c r="M254" s="37"/>
      <c r="N254" s="37"/>
      <c r="O254" s="37"/>
      <c r="P254" s="35">
        <f t="shared" si="25"/>
        <v>0</v>
      </c>
    </row>
    <row r="255" spans="2:16" ht="11.25">
      <c r="B255" s="28" t="s">
        <v>530</v>
      </c>
      <c r="C255" s="77" t="s">
        <v>531</v>
      </c>
      <c r="D255" s="77"/>
      <c r="E255" s="29" t="s">
        <v>95</v>
      </c>
      <c r="F255" s="30">
        <v>975</v>
      </c>
      <c r="G255" s="31">
        <v>975</v>
      </c>
      <c r="H255" s="32">
        <v>17550</v>
      </c>
      <c r="I255" s="33" t="s">
        <v>96</v>
      </c>
      <c r="J255" s="33" t="s">
        <v>141</v>
      </c>
      <c r="K255" s="34" t="s">
        <v>141</v>
      </c>
      <c r="L255" s="35">
        <f t="shared" si="24"/>
        <v>975</v>
      </c>
      <c r="M255" s="37"/>
      <c r="N255" s="37"/>
      <c r="O255" s="37"/>
      <c r="P255" s="35">
        <f t="shared" si="25"/>
        <v>0</v>
      </c>
    </row>
    <row r="256" spans="2:16" ht="11.25">
      <c r="B256" s="28" t="s">
        <v>532</v>
      </c>
      <c r="C256" s="77" t="s">
        <v>533</v>
      </c>
      <c r="D256" s="77"/>
      <c r="E256" s="29" t="s">
        <v>95</v>
      </c>
      <c r="F256" s="30">
        <v>1150</v>
      </c>
      <c r="G256" s="31">
        <v>1150</v>
      </c>
      <c r="H256" s="32">
        <v>20700</v>
      </c>
      <c r="I256" s="33" t="s">
        <v>96</v>
      </c>
      <c r="J256" s="33" t="s">
        <v>141</v>
      </c>
      <c r="K256" s="34" t="s">
        <v>141</v>
      </c>
      <c r="L256" s="35">
        <f t="shared" si="24"/>
        <v>1150</v>
      </c>
      <c r="M256" s="37"/>
      <c r="N256" s="37"/>
      <c r="O256" s="37"/>
      <c r="P256" s="35">
        <f t="shared" si="25"/>
        <v>0</v>
      </c>
    </row>
    <row r="257" spans="2:16" ht="11.25">
      <c r="B257" s="28" t="s">
        <v>534</v>
      </c>
      <c r="C257" s="77" t="s">
        <v>535</v>
      </c>
      <c r="D257" s="77"/>
      <c r="E257" s="29" t="s">
        <v>95</v>
      </c>
      <c r="F257" s="30">
        <v>2500</v>
      </c>
      <c r="G257" s="31">
        <v>2500</v>
      </c>
      <c r="H257" s="32">
        <v>20000</v>
      </c>
      <c r="I257" s="33" t="s">
        <v>96</v>
      </c>
      <c r="J257" s="33" t="s">
        <v>235</v>
      </c>
      <c r="K257" s="34" t="s">
        <v>235</v>
      </c>
      <c r="L257" s="35">
        <f t="shared" si="24"/>
        <v>2500</v>
      </c>
      <c r="M257" s="37"/>
      <c r="N257" s="37"/>
      <c r="O257" s="37"/>
      <c r="P257" s="35">
        <f t="shared" si="25"/>
        <v>0</v>
      </c>
    </row>
    <row r="258" spans="2:16" ht="11.25">
      <c r="B258" s="28" t="s">
        <v>536</v>
      </c>
      <c r="C258" s="77" t="s">
        <v>537</v>
      </c>
      <c r="D258" s="77"/>
      <c r="E258" s="29" t="s">
        <v>95</v>
      </c>
      <c r="F258" s="30">
        <v>1000</v>
      </c>
      <c r="G258" s="31">
        <v>1000</v>
      </c>
      <c r="H258" s="32">
        <v>12000</v>
      </c>
      <c r="I258" s="33" t="s">
        <v>96</v>
      </c>
      <c r="J258" s="33" t="s">
        <v>43</v>
      </c>
      <c r="K258" s="34" t="s">
        <v>43</v>
      </c>
      <c r="L258" s="35">
        <f t="shared" si="24"/>
        <v>1000</v>
      </c>
      <c r="M258" s="37"/>
      <c r="N258" s="37"/>
      <c r="O258" s="37"/>
      <c r="P258" s="35">
        <f t="shared" si="25"/>
        <v>0</v>
      </c>
    </row>
    <row r="259" spans="2:16" ht="11.25">
      <c r="B259" s="28" t="s">
        <v>538</v>
      </c>
      <c r="C259" s="77" t="s">
        <v>539</v>
      </c>
      <c r="D259" s="77"/>
      <c r="E259" s="29" t="s">
        <v>95</v>
      </c>
      <c r="F259" s="30">
        <v>1500</v>
      </c>
      <c r="G259" s="31">
        <v>1500</v>
      </c>
      <c r="H259" s="32">
        <v>12000</v>
      </c>
      <c r="I259" s="33" t="s">
        <v>96</v>
      </c>
      <c r="J259" s="33" t="s">
        <v>235</v>
      </c>
      <c r="K259" s="34" t="s">
        <v>235</v>
      </c>
      <c r="L259" s="35">
        <f t="shared" si="24"/>
        <v>1500</v>
      </c>
      <c r="M259" s="37"/>
      <c r="N259" s="37"/>
      <c r="O259" s="37"/>
      <c r="P259" s="35">
        <f t="shared" si="25"/>
        <v>0</v>
      </c>
    </row>
    <row r="260" spans="2:16" ht="11.25">
      <c r="B260" s="28" t="s">
        <v>540</v>
      </c>
      <c r="C260" s="77" t="s">
        <v>541</v>
      </c>
      <c r="D260" s="77"/>
      <c r="E260" s="29" t="s">
        <v>95</v>
      </c>
      <c r="F260" s="30">
        <v>1500</v>
      </c>
      <c r="G260" s="31">
        <v>1500</v>
      </c>
      <c r="H260" s="32">
        <v>12000</v>
      </c>
      <c r="I260" s="33" t="s">
        <v>96</v>
      </c>
      <c r="J260" s="33" t="s">
        <v>235</v>
      </c>
      <c r="K260" s="34" t="s">
        <v>235</v>
      </c>
      <c r="L260" s="35">
        <f t="shared" si="24"/>
        <v>1500</v>
      </c>
      <c r="M260" s="37"/>
      <c r="N260" s="37"/>
      <c r="O260" s="37"/>
      <c r="P260" s="35">
        <f t="shared" si="25"/>
        <v>0</v>
      </c>
    </row>
    <row r="261" spans="2:16" ht="11.25">
      <c r="B261" s="28" t="s">
        <v>542</v>
      </c>
      <c r="C261" s="77" t="s">
        <v>543</v>
      </c>
      <c r="D261" s="77"/>
      <c r="E261" s="29" t="s">
        <v>95</v>
      </c>
      <c r="F261" s="30">
        <v>1500</v>
      </c>
      <c r="G261" s="31">
        <v>1500</v>
      </c>
      <c r="H261" s="32">
        <v>12000</v>
      </c>
      <c r="I261" s="33" t="s">
        <v>96</v>
      </c>
      <c r="J261" s="33" t="s">
        <v>235</v>
      </c>
      <c r="K261" s="34" t="s">
        <v>235</v>
      </c>
      <c r="L261" s="35">
        <f t="shared" si="24"/>
        <v>1500</v>
      </c>
      <c r="M261" s="37"/>
      <c r="N261" s="37"/>
      <c r="O261" s="37"/>
      <c r="P261" s="35">
        <f t="shared" si="25"/>
        <v>0</v>
      </c>
    </row>
    <row r="262" spans="2:16" ht="11.25">
      <c r="B262" s="28" t="s">
        <v>544</v>
      </c>
      <c r="C262" s="77" t="s">
        <v>545</v>
      </c>
      <c r="D262" s="77"/>
      <c r="E262" s="29" t="s">
        <v>95</v>
      </c>
      <c r="F262" s="30">
        <v>1600</v>
      </c>
      <c r="G262" s="31">
        <v>1600</v>
      </c>
      <c r="H262" s="32">
        <v>12800</v>
      </c>
      <c r="I262" s="33" t="s">
        <v>96</v>
      </c>
      <c r="J262" s="33" t="s">
        <v>235</v>
      </c>
      <c r="K262" s="34" t="s">
        <v>235</v>
      </c>
      <c r="L262" s="35">
        <f t="shared" si="24"/>
        <v>1600</v>
      </c>
      <c r="M262" s="37"/>
      <c r="N262" s="37"/>
      <c r="O262" s="37"/>
      <c r="P262" s="35">
        <f t="shared" si="25"/>
        <v>0</v>
      </c>
    </row>
    <row r="263" spans="2:16" ht="11.25">
      <c r="B263" s="28" t="s">
        <v>546</v>
      </c>
      <c r="C263" s="77" t="s">
        <v>547</v>
      </c>
      <c r="D263" s="77"/>
      <c r="E263" s="29" t="s">
        <v>95</v>
      </c>
      <c r="F263" s="30">
        <v>1500</v>
      </c>
      <c r="G263" s="31">
        <v>1500</v>
      </c>
      <c r="H263" s="32">
        <v>12000</v>
      </c>
      <c r="I263" s="33" t="s">
        <v>96</v>
      </c>
      <c r="J263" s="33" t="s">
        <v>235</v>
      </c>
      <c r="K263" s="34" t="s">
        <v>235</v>
      </c>
      <c r="L263" s="35">
        <f t="shared" si="24"/>
        <v>1500</v>
      </c>
      <c r="M263" s="37"/>
      <c r="N263" s="37"/>
      <c r="O263" s="37"/>
      <c r="P263" s="35">
        <f t="shared" si="25"/>
        <v>0</v>
      </c>
    </row>
    <row r="264" spans="2:16" ht="11.25">
      <c r="B264" s="28" t="s">
        <v>548</v>
      </c>
      <c r="C264" s="77" t="s">
        <v>549</v>
      </c>
      <c r="D264" s="77"/>
      <c r="E264" s="29" t="s">
        <v>95</v>
      </c>
      <c r="F264" s="30">
        <v>2300</v>
      </c>
      <c r="G264" s="31">
        <v>2300</v>
      </c>
      <c r="H264" s="32">
        <v>18400</v>
      </c>
      <c r="I264" s="33" t="s">
        <v>96</v>
      </c>
      <c r="J264" s="33" t="s">
        <v>235</v>
      </c>
      <c r="K264" s="34" t="s">
        <v>235</v>
      </c>
      <c r="L264" s="35">
        <f t="shared" si="24"/>
        <v>2300</v>
      </c>
      <c r="M264" s="37"/>
      <c r="N264" s="37"/>
      <c r="O264" s="37"/>
      <c r="P264" s="35">
        <f t="shared" si="25"/>
        <v>0</v>
      </c>
    </row>
    <row r="265" spans="2:16" ht="11.25">
      <c r="B265" s="28" t="s">
        <v>550</v>
      </c>
      <c r="C265" s="77" t="s">
        <v>551</v>
      </c>
      <c r="D265" s="77"/>
      <c r="E265" s="29" t="s">
        <v>95</v>
      </c>
      <c r="F265" s="30">
        <v>2198</v>
      </c>
      <c r="G265" s="31">
        <v>2198</v>
      </c>
      <c r="H265" s="32">
        <v>17584</v>
      </c>
      <c r="I265" s="33" t="s">
        <v>96</v>
      </c>
      <c r="J265" s="33" t="s">
        <v>235</v>
      </c>
      <c r="K265" s="34" t="s">
        <v>235</v>
      </c>
      <c r="L265" s="35">
        <f t="shared" si="24"/>
        <v>2198</v>
      </c>
      <c r="M265" s="37"/>
      <c r="N265" s="37"/>
      <c r="O265" s="37"/>
      <c r="P265" s="35">
        <f t="shared" si="25"/>
        <v>0</v>
      </c>
    </row>
    <row r="266" spans="2:16" ht="11.25">
      <c r="B266" s="28" t="s">
        <v>552</v>
      </c>
      <c r="C266" s="77" t="s">
        <v>553</v>
      </c>
      <c r="D266" s="77"/>
      <c r="E266" s="29" t="s">
        <v>95</v>
      </c>
      <c r="F266" s="30">
        <v>2300</v>
      </c>
      <c r="G266" s="31">
        <v>2300</v>
      </c>
      <c r="H266" s="32">
        <v>18400</v>
      </c>
      <c r="I266" s="33" t="s">
        <v>96</v>
      </c>
      <c r="J266" s="33" t="s">
        <v>235</v>
      </c>
      <c r="K266" s="34" t="s">
        <v>235</v>
      </c>
      <c r="L266" s="35">
        <f t="shared" si="24"/>
        <v>2300</v>
      </c>
      <c r="M266" s="37"/>
      <c r="N266" s="37"/>
      <c r="O266" s="37"/>
      <c r="P266" s="35">
        <f t="shared" si="25"/>
        <v>0</v>
      </c>
    </row>
    <row r="267" spans="2:16" ht="11.25">
      <c r="B267" s="28" t="s">
        <v>554</v>
      </c>
      <c r="C267" s="77" t="s">
        <v>555</v>
      </c>
      <c r="D267" s="77"/>
      <c r="E267" s="29" t="s">
        <v>95</v>
      </c>
      <c r="F267" s="30">
        <v>1900</v>
      </c>
      <c r="G267" s="31">
        <v>1900</v>
      </c>
      <c r="H267" s="32">
        <v>11400</v>
      </c>
      <c r="I267" s="33" t="s">
        <v>96</v>
      </c>
      <c r="J267" s="33" t="s">
        <v>67</v>
      </c>
      <c r="K267" s="34" t="s">
        <v>67</v>
      </c>
      <c r="L267" s="35">
        <f t="shared" si="24"/>
        <v>1900</v>
      </c>
      <c r="M267" s="37"/>
      <c r="N267" s="37"/>
      <c r="O267" s="37"/>
      <c r="P267" s="35">
        <f t="shared" si="25"/>
        <v>0</v>
      </c>
    </row>
    <row r="268" spans="2:16" ht="11.25">
      <c r="B268" s="28" t="s">
        <v>556</v>
      </c>
      <c r="C268" s="77" t="s">
        <v>557</v>
      </c>
      <c r="D268" s="77"/>
      <c r="E268" s="29" t="s">
        <v>95</v>
      </c>
      <c r="F268" s="30">
        <v>2300</v>
      </c>
      <c r="G268" s="31">
        <v>2300</v>
      </c>
      <c r="H268" s="32">
        <v>13800</v>
      </c>
      <c r="I268" s="33" t="s">
        <v>96</v>
      </c>
      <c r="J268" s="33" t="s">
        <v>67</v>
      </c>
      <c r="K268" s="34" t="s">
        <v>67</v>
      </c>
      <c r="L268" s="35">
        <f t="shared" si="24"/>
        <v>2300</v>
      </c>
      <c r="M268" s="37"/>
      <c r="N268" s="37"/>
      <c r="O268" s="37"/>
      <c r="P268" s="35">
        <f t="shared" si="25"/>
        <v>0</v>
      </c>
    </row>
    <row r="269" spans="2:16" ht="11.25">
      <c r="B269" s="28" t="s">
        <v>558</v>
      </c>
      <c r="C269" s="77" t="s">
        <v>559</v>
      </c>
      <c r="D269" s="77"/>
      <c r="E269" s="29" t="s">
        <v>95</v>
      </c>
      <c r="F269" s="30">
        <v>3200</v>
      </c>
      <c r="G269" s="31">
        <v>3200</v>
      </c>
      <c r="H269" s="32">
        <v>25600</v>
      </c>
      <c r="I269" s="33" t="s">
        <v>96</v>
      </c>
      <c r="J269" s="33" t="s">
        <v>235</v>
      </c>
      <c r="K269" s="34" t="s">
        <v>235</v>
      </c>
      <c r="L269" s="35">
        <f t="shared" si="24"/>
        <v>3200</v>
      </c>
      <c r="M269" s="37"/>
      <c r="N269" s="37"/>
      <c r="O269" s="37"/>
      <c r="P269" s="35">
        <f t="shared" si="25"/>
        <v>0</v>
      </c>
    </row>
    <row r="270" spans="2:16" ht="11.25">
      <c r="B270" s="28" t="s">
        <v>560</v>
      </c>
      <c r="C270" s="77" t="s">
        <v>561</v>
      </c>
      <c r="D270" s="77"/>
      <c r="E270" s="29" t="s">
        <v>95</v>
      </c>
      <c r="F270" s="30">
        <v>3200</v>
      </c>
      <c r="G270" s="31">
        <v>3200</v>
      </c>
      <c r="H270" s="32">
        <v>19200</v>
      </c>
      <c r="I270" s="33" t="s">
        <v>96</v>
      </c>
      <c r="J270" s="33" t="s">
        <v>67</v>
      </c>
      <c r="K270" s="34" t="s">
        <v>67</v>
      </c>
      <c r="L270" s="35">
        <f t="shared" si="24"/>
        <v>3200</v>
      </c>
      <c r="M270" s="37"/>
      <c r="N270" s="37"/>
      <c r="O270" s="37"/>
      <c r="P270" s="35">
        <f t="shared" si="25"/>
        <v>0</v>
      </c>
    </row>
    <row r="271" spans="2:16" ht="11.25">
      <c r="B271" s="28" t="s">
        <v>562</v>
      </c>
      <c r="C271" s="77" t="s">
        <v>563</v>
      </c>
      <c r="D271" s="77"/>
      <c r="E271" s="29" t="s">
        <v>95</v>
      </c>
      <c r="F271" s="30">
        <v>2990</v>
      </c>
      <c r="G271" s="31">
        <v>2990</v>
      </c>
      <c r="H271" s="32">
        <v>23920</v>
      </c>
      <c r="I271" s="33" t="s">
        <v>96</v>
      </c>
      <c r="J271" s="33" t="s">
        <v>235</v>
      </c>
      <c r="K271" s="34" t="s">
        <v>235</v>
      </c>
      <c r="L271" s="35">
        <f t="shared" si="24"/>
        <v>2990</v>
      </c>
      <c r="M271" s="37"/>
      <c r="N271" s="37"/>
      <c r="O271" s="37"/>
      <c r="P271" s="35">
        <f t="shared" si="25"/>
        <v>0</v>
      </c>
    </row>
    <row r="272" spans="2:16" ht="11.25">
      <c r="B272" s="28" t="s">
        <v>564</v>
      </c>
      <c r="C272" s="77" t="s">
        <v>565</v>
      </c>
      <c r="D272" s="77"/>
      <c r="E272" s="29" t="s">
        <v>95</v>
      </c>
      <c r="F272" s="30">
        <v>6100</v>
      </c>
      <c r="G272" s="31">
        <v>6100</v>
      </c>
      <c r="H272" s="32">
        <v>18300</v>
      </c>
      <c r="I272" s="33" t="s">
        <v>96</v>
      </c>
      <c r="J272" s="33" t="s">
        <v>70</v>
      </c>
      <c r="K272" s="34" t="s">
        <v>70</v>
      </c>
      <c r="L272" s="35">
        <f t="shared" si="24"/>
        <v>6100</v>
      </c>
      <c r="M272" s="37"/>
      <c r="N272" s="37"/>
      <c r="O272" s="37"/>
      <c r="P272" s="35">
        <f t="shared" si="25"/>
        <v>0</v>
      </c>
    </row>
    <row r="273" spans="2:16" ht="11.25">
      <c r="B273" s="28" t="s">
        <v>566</v>
      </c>
      <c r="C273" s="77" t="s">
        <v>567</v>
      </c>
      <c r="D273" s="77"/>
      <c r="E273" s="29" t="s">
        <v>95</v>
      </c>
      <c r="F273" s="30">
        <v>4250</v>
      </c>
      <c r="G273" s="31">
        <v>4250</v>
      </c>
      <c r="H273" s="32">
        <v>17000</v>
      </c>
      <c r="I273" s="33" t="s">
        <v>96</v>
      </c>
      <c r="J273" s="33" t="s">
        <v>77</v>
      </c>
      <c r="K273" s="34" t="s">
        <v>77</v>
      </c>
      <c r="L273" s="35">
        <f t="shared" si="24"/>
        <v>4250</v>
      </c>
      <c r="M273" s="37"/>
      <c r="N273" s="37"/>
      <c r="O273" s="37"/>
      <c r="P273" s="35">
        <f t="shared" si="25"/>
        <v>0</v>
      </c>
    </row>
    <row r="274" spans="2:16" ht="11.25">
      <c r="B274" s="28" t="s">
        <v>568</v>
      </c>
      <c r="C274" s="77" t="s">
        <v>569</v>
      </c>
      <c r="D274" s="77"/>
      <c r="E274" s="29" t="s">
        <v>95</v>
      </c>
      <c r="F274" s="30">
        <v>4990</v>
      </c>
      <c r="G274" s="31">
        <v>4990</v>
      </c>
      <c r="H274" s="32">
        <v>19960</v>
      </c>
      <c r="I274" s="33" t="s">
        <v>96</v>
      </c>
      <c r="J274" s="33" t="s">
        <v>77</v>
      </c>
      <c r="K274" s="34" t="s">
        <v>77</v>
      </c>
      <c r="L274" s="35">
        <f t="shared" si="24"/>
        <v>4990</v>
      </c>
      <c r="M274" s="37"/>
      <c r="N274" s="37"/>
      <c r="O274" s="37"/>
      <c r="P274" s="35">
        <f t="shared" si="25"/>
        <v>0</v>
      </c>
    </row>
    <row r="275" spans="2:16" ht="11.25">
      <c r="B275" s="28" t="s">
        <v>570</v>
      </c>
      <c r="C275" s="77" t="s">
        <v>571</v>
      </c>
      <c r="D275" s="77"/>
      <c r="E275" s="29" t="s">
        <v>95</v>
      </c>
      <c r="F275" s="30">
        <v>5300</v>
      </c>
      <c r="G275" s="31">
        <v>5300</v>
      </c>
      <c r="H275" s="32">
        <v>10600</v>
      </c>
      <c r="I275" s="33" t="s">
        <v>96</v>
      </c>
      <c r="J275" s="33" t="s">
        <v>133</v>
      </c>
      <c r="K275" s="34" t="s">
        <v>133</v>
      </c>
      <c r="L275" s="35">
        <f t="shared" si="24"/>
        <v>5300</v>
      </c>
      <c r="M275" s="37"/>
      <c r="N275" s="37"/>
      <c r="O275" s="37"/>
      <c r="P275" s="35">
        <f t="shared" si="25"/>
        <v>0</v>
      </c>
    </row>
    <row r="276" spans="2:16" ht="11.25">
      <c r="B276" s="28" t="s">
        <v>572</v>
      </c>
      <c r="C276" s="77" t="s">
        <v>573</v>
      </c>
      <c r="D276" s="77"/>
      <c r="E276" s="29" t="s">
        <v>95</v>
      </c>
      <c r="F276" s="30">
        <v>5400</v>
      </c>
      <c r="G276" s="31">
        <v>5400</v>
      </c>
      <c r="H276" s="32">
        <v>10800</v>
      </c>
      <c r="I276" s="33" t="s">
        <v>96</v>
      </c>
      <c r="J276" s="33" t="s">
        <v>133</v>
      </c>
      <c r="K276" s="34" t="s">
        <v>133</v>
      </c>
      <c r="L276" s="35">
        <f t="shared" si="24"/>
        <v>5400</v>
      </c>
      <c r="M276" s="37"/>
      <c r="N276" s="37"/>
      <c r="O276" s="37"/>
      <c r="P276" s="35">
        <f t="shared" si="25"/>
        <v>0</v>
      </c>
    </row>
    <row r="277" spans="2:16" ht="11.25">
      <c r="B277" s="28" t="s">
        <v>574</v>
      </c>
      <c r="C277" s="77" t="s">
        <v>575</v>
      </c>
      <c r="D277" s="77"/>
      <c r="E277" s="29" t="s">
        <v>95</v>
      </c>
      <c r="F277" s="30">
        <v>10100</v>
      </c>
      <c r="G277" s="31">
        <v>10100</v>
      </c>
      <c r="H277" s="32">
        <v>10100</v>
      </c>
      <c r="I277" s="33" t="s">
        <v>96</v>
      </c>
      <c r="J277" s="33" t="s">
        <v>96</v>
      </c>
      <c r="K277" s="34" t="s">
        <v>96</v>
      </c>
      <c r="L277" s="35">
        <f t="shared" si="24"/>
        <v>10100</v>
      </c>
      <c r="M277" s="37"/>
      <c r="N277" s="37"/>
      <c r="O277" s="37"/>
      <c r="P277" s="35">
        <f t="shared" si="25"/>
        <v>0</v>
      </c>
    </row>
    <row r="278" spans="2:16" ht="11.25">
      <c r="B278" s="28" t="s">
        <v>576</v>
      </c>
      <c r="C278" s="77" t="s">
        <v>577</v>
      </c>
      <c r="D278" s="77"/>
      <c r="E278" s="29" t="s">
        <v>95</v>
      </c>
      <c r="F278" s="30">
        <v>6400</v>
      </c>
      <c r="G278" s="31">
        <v>6400</v>
      </c>
      <c r="H278" s="32">
        <v>12800</v>
      </c>
      <c r="I278" s="33" t="s">
        <v>96</v>
      </c>
      <c r="J278" s="33" t="s">
        <v>133</v>
      </c>
      <c r="K278" s="34" t="s">
        <v>133</v>
      </c>
      <c r="L278" s="35">
        <f t="shared" si="24"/>
        <v>6400</v>
      </c>
      <c r="M278" s="37"/>
      <c r="N278" s="37"/>
      <c r="O278" s="37"/>
      <c r="P278" s="35">
        <f t="shared" si="25"/>
        <v>0</v>
      </c>
    </row>
    <row r="279" spans="2:16" ht="11.25">
      <c r="B279" s="28" t="s">
        <v>578</v>
      </c>
      <c r="C279" s="77" t="s">
        <v>579</v>
      </c>
      <c r="D279" s="77"/>
      <c r="E279" s="29" t="s">
        <v>95</v>
      </c>
      <c r="F279" s="30">
        <v>6283</v>
      </c>
      <c r="G279" s="31">
        <v>6283</v>
      </c>
      <c r="H279" s="32">
        <v>12566</v>
      </c>
      <c r="I279" s="33" t="s">
        <v>96</v>
      </c>
      <c r="J279" s="33" t="s">
        <v>133</v>
      </c>
      <c r="K279" s="34" t="s">
        <v>133</v>
      </c>
      <c r="L279" s="35">
        <f t="shared" si="24"/>
        <v>6283</v>
      </c>
      <c r="M279" s="37"/>
      <c r="N279" s="37"/>
      <c r="O279" s="37"/>
      <c r="P279" s="35">
        <f t="shared" si="25"/>
        <v>0</v>
      </c>
    </row>
    <row r="280" spans="2:16" ht="11.25">
      <c r="B280" s="28" t="s">
        <v>580</v>
      </c>
      <c r="C280" s="77" t="s">
        <v>581</v>
      </c>
      <c r="D280" s="77"/>
      <c r="E280" s="29" t="s">
        <v>95</v>
      </c>
      <c r="F280" s="30">
        <v>6200</v>
      </c>
      <c r="G280" s="31">
        <v>6200</v>
      </c>
      <c r="H280" s="32">
        <v>12400</v>
      </c>
      <c r="I280" s="33" t="s">
        <v>96</v>
      </c>
      <c r="J280" s="33" t="s">
        <v>133</v>
      </c>
      <c r="K280" s="34" t="s">
        <v>133</v>
      </c>
      <c r="L280" s="35">
        <f t="shared" si="24"/>
        <v>6200</v>
      </c>
      <c r="M280" s="37"/>
      <c r="N280" s="37"/>
      <c r="O280" s="37"/>
      <c r="P280" s="35">
        <f t="shared" si="25"/>
        <v>0</v>
      </c>
    </row>
    <row r="281" spans="2:16" ht="11.25">
      <c r="B281" s="28" t="s">
        <v>582</v>
      </c>
      <c r="C281" s="77" t="s">
        <v>583</v>
      </c>
      <c r="D281" s="77"/>
      <c r="E281" s="29" t="s">
        <v>95</v>
      </c>
      <c r="F281" s="30">
        <v>6200</v>
      </c>
      <c r="G281" s="31">
        <v>6200</v>
      </c>
      <c r="H281" s="32">
        <v>12400</v>
      </c>
      <c r="I281" s="33" t="s">
        <v>96</v>
      </c>
      <c r="J281" s="33" t="s">
        <v>133</v>
      </c>
      <c r="K281" s="34" t="s">
        <v>133</v>
      </c>
      <c r="L281" s="35">
        <f t="shared" si="24"/>
        <v>6200</v>
      </c>
      <c r="M281" s="37"/>
      <c r="N281" s="37"/>
      <c r="O281" s="37"/>
      <c r="P281" s="35">
        <f t="shared" si="25"/>
        <v>0</v>
      </c>
    </row>
    <row r="282" spans="2:16" ht="11.25">
      <c r="B282" s="28" t="s">
        <v>584</v>
      </c>
      <c r="C282" s="77" t="s">
        <v>585</v>
      </c>
      <c r="D282" s="77"/>
      <c r="E282" s="29" t="s">
        <v>95</v>
      </c>
      <c r="F282" s="30">
        <v>6700</v>
      </c>
      <c r="G282" s="31">
        <v>6700</v>
      </c>
      <c r="H282" s="32">
        <v>13400</v>
      </c>
      <c r="I282" s="33" t="s">
        <v>96</v>
      </c>
      <c r="J282" s="33" t="s">
        <v>133</v>
      </c>
      <c r="K282" s="34" t="s">
        <v>133</v>
      </c>
      <c r="L282" s="35">
        <f t="shared" si="24"/>
        <v>6700</v>
      </c>
      <c r="M282" s="37"/>
      <c r="N282" s="37"/>
      <c r="O282" s="37"/>
      <c r="P282" s="35">
        <f t="shared" si="25"/>
        <v>0</v>
      </c>
    </row>
    <row r="283" spans="2:16" ht="11.25">
      <c r="B283" s="28" t="s">
        <v>586</v>
      </c>
      <c r="C283" s="77" t="s">
        <v>587</v>
      </c>
      <c r="D283" s="77"/>
      <c r="E283" s="29" t="s">
        <v>95</v>
      </c>
      <c r="F283" s="30">
        <v>11319</v>
      </c>
      <c r="G283" s="31">
        <v>11319</v>
      </c>
      <c r="H283" s="32">
        <v>22638</v>
      </c>
      <c r="I283" s="33" t="s">
        <v>96</v>
      </c>
      <c r="J283" s="33" t="s">
        <v>133</v>
      </c>
      <c r="K283" s="34" t="s">
        <v>133</v>
      </c>
      <c r="L283" s="35">
        <f t="shared" si="24"/>
        <v>11319</v>
      </c>
      <c r="M283" s="37"/>
      <c r="N283" s="37"/>
      <c r="O283" s="37"/>
      <c r="P283" s="35">
        <f t="shared" si="25"/>
        <v>0</v>
      </c>
    </row>
    <row r="284" spans="2:16" ht="11.25">
      <c r="B284" s="28" t="s">
        <v>588</v>
      </c>
      <c r="C284" s="77" t="s">
        <v>589</v>
      </c>
      <c r="D284" s="77"/>
      <c r="E284" s="29" t="s">
        <v>95</v>
      </c>
      <c r="F284" s="30">
        <v>6100</v>
      </c>
      <c r="G284" s="31">
        <v>6100</v>
      </c>
      <c r="H284" s="32">
        <v>12200</v>
      </c>
      <c r="I284" s="33" t="s">
        <v>96</v>
      </c>
      <c r="J284" s="33" t="s">
        <v>133</v>
      </c>
      <c r="K284" s="34" t="s">
        <v>133</v>
      </c>
      <c r="L284" s="35">
        <f t="shared" si="24"/>
        <v>6100</v>
      </c>
      <c r="M284" s="37"/>
      <c r="N284" s="37"/>
      <c r="O284" s="37"/>
      <c r="P284" s="35">
        <f t="shared" si="25"/>
        <v>0</v>
      </c>
    </row>
    <row r="285" spans="2:16" ht="12.75">
      <c r="B285" s="79" t="s">
        <v>590</v>
      </c>
      <c r="C285" s="79"/>
      <c r="D285" s="79"/>
      <c r="E285" s="40"/>
      <c r="F285" s="40"/>
      <c r="G285" s="40"/>
      <c r="H285" s="40"/>
      <c r="I285" s="40"/>
      <c r="J285" s="40"/>
      <c r="K285" s="41"/>
      <c r="L285" s="25"/>
      <c r="M285" s="25"/>
      <c r="N285" s="25"/>
      <c r="O285" s="25"/>
      <c r="P285" s="25"/>
    </row>
    <row r="286" spans="2:16" ht="11.25">
      <c r="B286" s="28" t="s">
        <v>591</v>
      </c>
      <c r="C286" s="77" t="s">
        <v>592</v>
      </c>
      <c r="D286" s="77"/>
      <c r="E286" s="29" t="s">
        <v>95</v>
      </c>
      <c r="F286" s="30">
        <v>1300</v>
      </c>
      <c r="G286" s="31">
        <v>1300</v>
      </c>
      <c r="H286" s="32">
        <v>10400</v>
      </c>
      <c r="I286" s="33" t="s">
        <v>96</v>
      </c>
      <c r="J286" s="33" t="s">
        <v>235</v>
      </c>
      <c r="K286" s="34" t="s">
        <v>235</v>
      </c>
      <c r="L286" s="35">
        <f aca="true" t="shared" si="26" ref="L286:L320">ROUND((F286-F286*$O$6/100),2)</f>
        <v>1300</v>
      </c>
      <c r="M286" s="37"/>
      <c r="N286" s="37"/>
      <c r="O286" s="37"/>
      <c r="P286" s="35">
        <f aca="true" t="shared" si="27" ref="P286:P320">ROUND((O286*L286*K286+N286*L286*I286+M286*L286),2)</f>
        <v>0</v>
      </c>
    </row>
    <row r="287" spans="2:16" ht="11.25">
      <c r="B287" s="28" t="s">
        <v>593</v>
      </c>
      <c r="C287" s="77" t="s">
        <v>594</v>
      </c>
      <c r="D287" s="77"/>
      <c r="E287" s="29" t="s">
        <v>95</v>
      </c>
      <c r="F287" s="30">
        <v>1290</v>
      </c>
      <c r="G287" s="31">
        <v>1290</v>
      </c>
      <c r="H287" s="32">
        <v>15480</v>
      </c>
      <c r="I287" s="33" t="s">
        <v>96</v>
      </c>
      <c r="J287" s="33" t="s">
        <v>43</v>
      </c>
      <c r="K287" s="34" t="s">
        <v>43</v>
      </c>
      <c r="L287" s="35">
        <f t="shared" si="26"/>
        <v>1290</v>
      </c>
      <c r="M287" s="37"/>
      <c r="N287" s="37"/>
      <c r="O287" s="37"/>
      <c r="P287" s="35">
        <f t="shared" si="27"/>
        <v>0</v>
      </c>
    </row>
    <row r="288" spans="2:16" ht="11.25">
      <c r="B288" s="28" t="s">
        <v>595</v>
      </c>
      <c r="C288" s="77" t="s">
        <v>596</v>
      </c>
      <c r="D288" s="77"/>
      <c r="E288" s="29" t="s">
        <v>95</v>
      </c>
      <c r="F288" s="30">
        <v>1290</v>
      </c>
      <c r="G288" s="31">
        <v>1290</v>
      </c>
      <c r="H288" s="32">
        <v>15480</v>
      </c>
      <c r="I288" s="33" t="s">
        <v>96</v>
      </c>
      <c r="J288" s="33" t="s">
        <v>43</v>
      </c>
      <c r="K288" s="34" t="s">
        <v>43</v>
      </c>
      <c r="L288" s="35">
        <f t="shared" si="26"/>
        <v>1290</v>
      </c>
      <c r="M288" s="37"/>
      <c r="N288" s="37"/>
      <c r="O288" s="37"/>
      <c r="P288" s="35">
        <f t="shared" si="27"/>
        <v>0</v>
      </c>
    </row>
    <row r="289" spans="2:16" ht="11.25">
      <c r="B289" s="28" t="s">
        <v>597</v>
      </c>
      <c r="C289" s="77" t="s">
        <v>598</v>
      </c>
      <c r="D289" s="77"/>
      <c r="E289" s="29" t="s">
        <v>95</v>
      </c>
      <c r="F289" s="30">
        <v>1500</v>
      </c>
      <c r="G289" s="31">
        <v>1500</v>
      </c>
      <c r="H289" s="32">
        <v>12000</v>
      </c>
      <c r="I289" s="33" t="s">
        <v>96</v>
      </c>
      <c r="J289" s="33" t="s">
        <v>235</v>
      </c>
      <c r="K289" s="34" t="s">
        <v>235</v>
      </c>
      <c r="L289" s="35">
        <f t="shared" si="26"/>
        <v>1500</v>
      </c>
      <c r="M289" s="37"/>
      <c r="N289" s="37"/>
      <c r="O289" s="37"/>
      <c r="P289" s="35">
        <f t="shared" si="27"/>
        <v>0</v>
      </c>
    </row>
    <row r="290" spans="2:16" ht="11.25">
      <c r="B290" s="28" t="s">
        <v>599</v>
      </c>
      <c r="C290" s="77" t="s">
        <v>600</v>
      </c>
      <c r="D290" s="77"/>
      <c r="E290" s="29" t="s">
        <v>95</v>
      </c>
      <c r="F290" s="30">
        <v>1500</v>
      </c>
      <c r="G290" s="31">
        <v>1500</v>
      </c>
      <c r="H290" s="32">
        <v>12000</v>
      </c>
      <c r="I290" s="33" t="s">
        <v>96</v>
      </c>
      <c r="J290" s="33" t="s">
        <v>235</v>
      </c>
      <c r="K290" s="34" t="s">
        <v>235</v>
      </c>
      <c r="L290" s="35">
        <f t="shared" si="26"/>
        <v>1500</v>
      </c>
      <c r="M290" s="37"/>
      <c r="N290" s="37"/>
      <c r="O290" s="37"/>
      <c r="P290" s="35">
        <f t="shared" si="27"/>
        <v>0</v>
      </c>
    </row>
    <row r="291" spans="2:16" ht="11.25">
      <c r="B291" s="28" t="s">
        <v>601</v>
      </c>
      <c r="C291" s="77" t="s">
        <v>602</v>
      </c>
      <c r="D291" s="77"/>
      <c r="E291" s="29" t="s">
        <v>95</v>
      </c>
      <c r="F291" s="30">
        <v>1500</v>
      </c>
      <c r="G291" s="31">
        <v>1500</v>
      </c>
      <c r="H291" s="32">
        <v>12000</v>
      </c>
      <c r="I291" s="33" t="s">
        <v>96</v>
      </c>
      <c r="J291" s="33" t="s">
        <v>235</v>
      </c>
      <c r="K291" s="34" t="s">
        <v>235</v>
      </c>
      <c r="L291" s="35">
        <f t="shared" si="26"/>
        <v>1500</v>
      </c>
      <c r="M291" s="37"/>
      <c r="N291" s="37"/>
      <c r="O291" s="37"/>
      <c r="P291" s="35">
        <f t="shared" si="27"/>
        <v>0</v>
      </c>
    </row>
    <row r="292" spans="2:16" ht="11.25">
      <c r="B292" s="28" t="s">
        <v>603</v>
      </c>
      <c r="C292" s="77" t="s">
        <v>604</v>
      </c>
      <c r="D292" s="77"/>
      <c r="E292" s="29" t="s">
        <v>95</v>
      </c>
      <c r="F292" s="30">
        <v>1500</v>
      </c>
      <c r="G292" s="31">
        <v>1500</v>
      </c>
      <c r="H292" s="32">
        <v>12000</v>
      </c>
      <c r="I292" s="33" t="s">
        <v>96</v>
      </c>
      <c r="J292" s="33" t="s">
        <v>235</v>
      </c>
      <c r="K292" s="34" t="s">
        <v>235</v>
      </c>
      <c r="L292" s="35">
        <f t="shared" si="26"/>
        <v>1500</v>
      </c>
      <c r="M292" s="37"/>
      <c r="N292" s="37"/>
      <c r="O292" s="37"/>
      <c r="P292" s="35">
        <f t="shared" si="27"/>
        <v>0</v>
      </c>
    </row>
    <row r="293" spans="2:16" ht="11.25">
      <c r="B293" s="28" t="s">
        <v>605</v>
      </c>
      <c r="C293" s="77" t="s">
        <v>606</v>
      </c>
      <c r="D293" s="77"/>
      <c r="E293" s="29" t="s">
        <v>95</v>
      </c>
      <c r="F293" s="30">
        <v>1500</v>
      </c>
      <c r="G293" s="31">
        <v>1500</v>
      </c>
      <c r="H293" s="32">
        <v>12000</v>
      </c>
      <c r="I293" s="33" t="s">
        <v>96</v>
      </c>
      <c r="J293" s="33" t="s">
        <v>235</v>
      </c>
      <c r="K293" s="34" t="s">
        <v>235</v>
      </c>
      <c r="L293" s="35">
        <f t="shared" si="26"/>
        <v>1500</v>
      </c>
      <c r="M293" s="37"/>
      <c r="N293" s="37"/>
      <c r="O293" s="37"/>
      <c r="P293" s="35">
        <f t="shared" si="27"/>
        <v>0</v>
      </c>
    </row>
    <row r="294" spans="2:16" ht="11.25">
      <c r="B294" s="28" t="s">
        <v>607</v>
      </c>
      <c r="C294" s="77" t="s">
        <v>608</v>
      </c>
      <c r="D294" s="77"/>
      <c r="E294" s="29" t="s">
        <v>95</v>
      </c>
      <c r="F294" s="30">
        <v>2300</v>
      </c>
      <c r="G294" s="31">
        <v>2300</v>
      </c>
      <c r="H294" s="32">
        <v>9200</v>
      </c>
      <c r="I294" s="33" t="s">
        <v>96</v>
      </c>
      <c r="J294" s="33" t="s">
        <v>77</v>
      </c>
      <c r="K294" s="34" t="s">
        <v>77</v>
      </c>
      <c r="L294" s="35">
        <f t="shared" si="26"/>
        <v>2300</v>
      </c>
      <c r="M294" s="37"/>
      <c r="N294" s="37"/>
      <c r="O294" s="37"/>
      <c r="P294" s="35">
        <f t="shared" si="27"/>
        <v>0</v>
      </c>
    </row>
    <row r="295" spans="2:16" ht="11.25">
      <c r="B295" s="28" t="s">
        <v>609</v>
      </c>
      <c r="C295" s="77" t="s">
        <v>610</v>
      </c>
      <c r="D295" s="77"/>
      <c r="E295" s="29" t="s">
        <v>95</v>
      </c>
      <c r="F295" s="30">
        <v>1990</v>
      </c>
      <c r="G295" s="31">
        <v>1990</v>
      </c>
      <c r="H295" s="32">
        <v>11940</v>
      </c>
      <c r="I295" s="33" t="s">
        <v>96</v>
      </c>
      <c r="J295" s="33" t="s">
        <v>67</v>
      </c>
      <c r="K295" s="34" t="s">
        <v>67</v>
      </c>
      <c r="L295" s="35">
        <f t="shared" si="26"/>
        <v>1990</v>
      </c>
      <c r="M295" s="37"/>
      <c r="N295" s="37"/>
      <c r="O295" s="37"/>
      <c r="P295" s="35">
        <f t="shared" si="27"/>
        <v>0</v>
      </c>
    </row>
    <row r="296" spans="2:16" ht="11.25">
      <c r="B296" s="28" t="s">
        <v>611</v>
      </c>
      <c r="C296" s="77" t="s">
        <v>612</v>
      </c>
      <c r="D296" s="77"/>
      <c r="E296" s="29" t="s">
        <v>95</v>
      </c>
      <c r="F296" s="30">
        <v>1990</v>
      </c>
      <c r="G296" s="31">
        <v>1990</v>
      </c>
      <c r="H296" s="32">
        <v>15920</v>
      </c>
      <c r="I296" s="33" t="s">
        <v>96</v>
      </c>
      <c r="J296" s="33" t="s">
        <v>235</v>
      </c>
      <c r="K296" s="34" t="s">
        <v>235</v>
      </c>
      <c r="L296" s="35">
        <f t="shared" si="26"/>
        <v>1990</v>
      </c>
      <c r="M296" s="37"/>
      <c r="N296" s="37"/>
      <c r="O296" s="37"/>
      <c r="P296" s="35">
        <f t="shared" si="27"/>
        <v>0</v>
      </c>
    </row>
    <row r="297" spans="2:16" ht="11.25">
      <c r="B297" s="28" t="s">
        <v>613</v>
      </c>
      <c r="C297" s="77" t="s">
        <v>614</v>
      </c>
      <c r="D297" s="77"/>
      <c r="E297" s="29" t="s">
        <v>95</v>
      </c>
      <c r="F297" s="30">
        <v>2100</v>
      </c>
      <c r="G297" s="31">
        <v>2100</v>
      </c>
      <c r="H297" s="32">
        <v>8400</v>
      </c>
      <c r="I297" s="33" t="s">
        <v>96</v>
      </c>
      <c r="J297" s="33" t="s">
        <v>77</v>
      </c>
      <c r="K297" s="34" t="s">
        <v>77</v>
      </c>
      <c r="L297" s="35">
        <f t="shared" si="26"/>
        <v>2100</v>
      </c>
      <c r="M297" s="37"/>
      <c r="N297" s="37"/>
      <c r="O297" s="37"/>
      <c r="P297" s="35">
        <f t="shared" si="27"/>
        <v>0</v>
      </c>
    </row>
    <row r="298" spans="2:16" ht="11.25">
      <c r="B298" s="28" t="s">
        <v>615</v>
      </c>
      <c r="C298" s="77" t="s">
        <v>616</v>
      </c>
      <c r="D298" s="77"/>
      <c r="E298" s="29" t="s">
        <v>95</v>
      </c>
      <c r="F298" s="30">
        <v>1990</v>
      </c>
      <c r="G298" s="31">
        <v>1990</v>
      </c>
      <c r="H298" s="32">
        <v>15920</v>
      </c>
      <c r="I298" s="33" t="s">
        <v>96</v>
      </c>
      <c r="J298" s="33" t="s">
        <v>235</v>
      </c>
      <c r="K298" s="34" t="s">
        <v>235</v>
      </c>
      <c r="L298" s="35">
        <f t="shared" si="26"/>
        <v>1990</v>
      </c>
      <c r="M298" s="37"/>
      <c r="N298" s="37"/>
      <c r="O298" s="37"/>
      <c r="P298" s="35">
        <f t="shared" si="27"/>
        <v>0</v>
      </c>
    </row>
    <row r="299" spans="2:16" ht="11.25">
      <c r="B299" s="28" t="s">
        <v>617</v>
      </c>
      <c r="C299" s="77" t="s">
        <v>618</v>
      </c>
      <c r="D299" s="77"/>
      <c r="E299" s="29" t="s">
        <v>95</v>
      </c>
      <c r="F299" s="30">
        <v>3200</v>
      </c>
      <c r="G299" s="31">
        <v>3200</v>
      </c>
      <c r="H299" s="32">
        <v>12800</v>
      </c>
      <c r="I299" s="33" t="s">
        <v>96</v>
      </c>
      <c r="J299" s="33" t="s">
        <v>77</v>
      </c>
      <c r="K299" s="34" t="s">
        <v>77</v>
      </c>
      <c r="L299" s="35">
        <f t="shared" si="26"/>
        <v>3200</v>
      </c>
      <c r="M299" s="37"/>
      <c r="N299" s="37"/>
      <c r="O299" s="37"/>
      <c r="P299" s="35">
        <f t="shared" si="27"/>
        <v>0</v>
      </c>
    </row>
    <row r="300" spans="2:16" ht="11.25">
      <c r="B300" s="28" t="s">
        <v>619</v>
      </c>
      <c r="C300" s="77" t="s">
        <v>620</v>
      </c>
      <c r="D300" s="77"/>
      <c r="E300" s="29" t="s">
        <v>95</v>
      </c>
      <c r="F300" s="30">
        <v>2800</v>
      </c>
      <c r="G300" s="31">
        <v>2800</v>
      </c>
      <c r="H300" s="32">
        <v>16800</v>
      </c>
      <c r="I300" s="33" t="s">
        <v>96</v>
      </c>
      <c r="J300" s="33" t="s">
        <v>67</v>
      </c>
      <c r="K300" s="34" t="s">
        <v>67</v>
      </c>
      <c r="L300" s="35">
        <f t="shared" si="26"/>
        <v>2800</v>
      </c>
      <c r="M300" s="37"/>
      <c r="N300" s="37"/>
      <c r="O300" s="37"/>
      <c r="P300" s="35">
        <f t="shared" si="27"/>
        <v>0</v>
      </c>
    </row>
    <row r="301" spans="2:16" ht="11.25">
      <c r="B301" s="28" t="s">
        <v>621</v>
      </c>
      <c r="C301" s="77" t="s">
        <v>622</v>
      </c>
      <c r="D301" s="77"/>
      <c r="E301" s="29" t="s">
        <v>95</v>
      </c>
      <c r="F301" s="30">
        <v>3375</v>
      </c>
      <c r="G301" s="31">
        <v>3375</v>
      </c>
      <c r="H301" s="32">
        <v>13500</v>
      </c>
      <c r="I301" s="33" t="s">
        <v>96</v>
      </c>
      <c r="J301" s="33" t="s">
        <v>77</v>
      </c>
      <c r="K301" s="34" t="s">
        <v>77</v>
      </c>
      <c r="L301" s="35">
        <f t="shared" si="26"/>
        <v>3375</v>
      </c>
      <c r="M301" s="37"/>
      <c r="N301" s="37"/>
      <c r="O301" s="37"/>
      <c r="P301" s="35">
        <f t="shared" si="27"/>
        <v>0</v>
      </c>
    </row>
    <row r="302" spans="2:16" ht="11.25">
      <c r="B302" s="28" t="s">
        <v>623</v>
      </c>
      <c r="C302" s="77" t="s">
        <v>624</v>
      </c>
      <c r="D302" s="77"/>
      <c r="E302" s="29" t="s">
        <v>95</v>
      </c>
      <c r="F302" s="30">
        <v>5600</v>
      </c>
      <c r="G302" s="31">
        <v>5600</v>
      </c>
      <c r="H302" s="32">
        <v>11200</v>
      </c>
      <c r="I302" s="33" t="s">
        <v>96</v>
      </c>
      <c r="J302" s="33" t="s">
        <v>133</v>
      </c>
      <c r="K302" s="34" t="s">
        <v>133</v>
      </c>
      <c r="L302" s="35">
        <f t="shared" si="26"/>
        <v>5600</v>
      </c>
      <c r="M302" s="37"/>
      <c r="N302" s="37"/>
      <c r="O302" s="37"/>
      <c r="P302" s="35">
        <f t="shared" si="27"/>
        <v>0</v>
      </c>
    </row>
    <row r="303" spans="2:16" ht="11.25">
      <c r="B303" s="28" t="s">
        <v>625</v>
      </c>
      <c r="C303" s="77" t="s">
        <v>626</v>
      </c>
      <c r="D303" s="77"/>
      <c r="E303" s="29" t="s">
        <v>95</v>
      </c>
      <c r="F303" s="30">
        <v>5490</v>
      </c>
      <c r="G303" s="31">
        <v>5490</v>
      </c>
      <c r="H303" s="32">
        <v>10980</v>
      </c>
      <c r="I303" s="33" t="s">
        <v>96</v>
      </c>
      <c r="J303" s="33" t="s">
        <v>133</v>
      </c>
      <c r="K303" s="34" t="s">
        <v>133</v>
      </c>
      <c r="L303" s="35">
        <f t="shared" si="26"/>
        <v>5490</v>
      </c>
      <c r="M303" s="37"/>
      <c r="N303" s="37"/>
      <c r="O303" s="37"/>
      <c r="P303" s="35">
        <f t="shared" si="27"/>
        <v>0</v>
      </c>
    </row>
    <row r="304" spans="2:16" ht="11.25">
      <c r="B304" s="28" t="s">
        <v>627</v>
      </c>
      <c r="C304" s="77" t="s">
        <v>628</v>
      </c>
      <c r="D304" s="77"/>
      <c r="E304" s="29" t="s">
        <v>95</v>
      </c>
      <c r="F304" s="30">
        <v>4490</v>
      </c>
      <c r="G304" s="31">
        <v>4490</v>
      </c>
      <c r="H304" s="32">
        <v>8980</v>
      </c>
      <c r="I304" s="33" t="s">
        <v>96</v>
      </c>
      <c r="J304" s="33" t="s">
        <v>133</v>
      </c>
      <c r="K304" s="34" t="s">
        <v>133</v>
      </c>
      <c r="L304" s="35">
        <f t="shared" si="26"/>
        <v>4490</v>
      </c>
      <c r="M304" s="37"/>
      <c r="N304" s="37"/>
      <c r="O304" s="37"/>
      <c r="P304" s="35">
        <f t="shared" si="27"/>
        <v>0</v>
      </c>
    </row>
    <row r="305" spans="2:16" ht="11.25">
      <c r="B305" s="28" t="s">
        <v>629</v>
      </c>
      <c r="C305" s="77" t="s">
        <v>630</v>
      </c>
      <c r="D305" s="77"/>
      <c r="E305" s="29" t="s">
        <v>95</v>
      </c>
      <c r="F305" s="30">
        <v>5750</v>
      </c>
      <c r="G305" s="31">
        <v>5750</v>
      </c>
      <c r="H305" s="32">
        <v>11500</v>
      </c>
      <c r="I305" s="33" t="s">
        <v>96</v>
      </c>
      <c r="J305" s="33" t="s">
        <v>133</v>
      </c>
      <c r="K305" s="34" t="s">
        <v>133</v>
      </c>
      <c r="L305" s="35">
        <f t="shared" si="26"/>
        <v>5750</v>
      </c>
      <c r="M305" s="37"/>
      <c r="N305" s="37"/>
      <c r="O305" s="37"/>
      <c r="P305" s="35">
        <f t="shared" si="27"/>
        <v>0</v>
      </c>
    </row>
    <row r="306" spans="2:16" ht="11.25">
      <c r="B306" s="28" t="s">
        <v>631</v>
      </c>
      <c r="C306" s="77" t="s">
        <v>632</v>
      </c>
      <c r="D306" s="77"/>
      <c r="E306" s="29" t="s">
        <v>95</v>
      </c>
      <c r="F306" s="30">
        <v>6890</v>
      </c>
      <c r="G306" s="31">
        <v>6890</v>
      </c>
      <c r="H306" s="32">
        <v>13780</v>
      </c>
      <c r="I306" s="33" t="s">
        <v>96</v>
      </c>
      <c r="J306" s="33" t="s">
        <v>133</v>
      </c>
      <c r="K306" s="34" t="s">
        <v>133</v>
      </c>
      <c r="L306" s="35">
        <f t="shared" si="26"/>
        <v>6890</v>
      </c>
      <c r="M306" s="37"/>
      <c r="N306" s="37"/>
      <c r="O306" s="37"/>
      <c r="P306" s="35">
        <f t="shared" si="27"/>
        <v>0</v>
      </c>
    </row>
    <row r="307" spans="2:16" ht="11.25">
      <c r="B307" s="28" t="s">
        <v>633</v>
      </c>
      <c r="C307" s="77" t="s">
        <v>634</v>
      </c>
      <c r="D307" s="77"/>
      <c r="E307" s="29" t="s">
        <v>95</v>
      </c>
      <c r="F307" s="30">
        <v>6890</v>
      </c>
      <c r="G307" s="31">
        <v>6890</v>
      </c>
      <c r="H307" s="32">
        <v>13780</v>
      </c>
      <c r="I307" s="33" t="s">
        <v>96</v>
      </c>
      <c r="J307" s="33" t="s">
        <v>133</v>
      </c>
      <c r="K307" s="34" t="s">
        <v>133</v>
      </c>
      <c r="L307" s="35">
        <f t="shared" si="26"/>
        <v>6890</v>
      </c>
      <c r="M307" s="37"/>
      <c r="N307" s="37"/>
      <c r="O307" s="37"/>
      <c r="P307" s="35">
        <f t="shared" si="27"/>
        <v>0</v>
      </c>
    </row>
    <row r="308" spans="2:16" ht="11.25">
      <c r="B308" s="28" t="s">
        <v>635</v>
      </c>
      <c r="C308" s="77" t="s">
        <v>636</v>
      </c>
      <c r="D308" s="77"/>
      <c r="E308" s="29" t="s">
        <v>95</v>
      </c>
      <c r="F308" s="30">
        <v>8670</v>
      </c>
      <c r="G308" s="31">
        <v>8670</v>
      </c>
      <c r="H308" s="32">
        <v>8670</v>
      </c>
      <c r="I308" s="33" t="s">
        <v>96</v>
      </c>
      <c r="J308" s="33" t="s">
        <v>96</v>
      </c>
      <c r="K308" s="34" t="s">
        <v>96</v>
      </c>
      <c r="L308" s="35">
        <f t="shared" si="26"/>
        <v>8670</v>
      </c>
      <c r="M308" s="37"/>
      <c r="N308" s="37"/>
      <c r="O308" s="37"/>
      <c r="P308" s="35">
        <f t="shared" si="27"/>
        <v>0</v>
      </c>
    </row>
    <row r="309" spans="2:16" ht="11.25">
      <c r="B309" s="28" t="s">
        <v>637</v>
      </c>
      <c r="C309" s="77" t="s">
        <v>638</v>
      </c>
      <c r="D309" s="77"/>
      <c r="E309" s="29" t="s">
        <v>95</v>
      </c>
      <c r="F309" s="30">
        <v>8670</v>
      </c>
      <c r="G309" s="31">
        <v>8670</v>
      </c>
      <c r="H309" s="32">
        <v>8670</v>
      </c>
      <c r="I309" s="33" t="s">
        <v>96</v>
      </c>
      <c r="J309" s="33" t="s">
        <v>96</v>
      </c>
      <c r="K309" s="34" t="s">
        <v>96</v>
      </c>
      <c r="L309" s="35">
        <f t="shared" si="26"/>
        <v>8670</v>
      </c>
      <c r="M309" s="37"/>
      <c r="N309" s="37"/>
      <c r="O309" s="37"/>
      <c r="P309" s="35">
        <f t="shared" si="27"/>
        <v>0</v>
      </c>
    </row>
    <row r="310" spans="2:16" ht="11.25">
      <c r="B310" s="28" t="s">
        <v>639</v>
      </c>
      <c r="C310" s="77" t="s">
        <v>640</v>
      </c>
      <c r="D310" s="77"/>
      <c r="E310" s="29" t="s">
        <v>95</v>
      </c>
      <c r="F310" s="30">
        <v>8670</v>
      </c>
      <c r="G310" s="31">
        <v>8670</v>
      </c>
      <c r="H310" s="32">
        <v>8670</v>
      </c>
      <c r="I310" s="33" t="s">
        <v>96</v>
      </c>
      <c r="J310" s="33" t="s">
        <v>96</v>
      </c>
      <c r="K310" s="34" t="s">
        <v>96</v>
      </c>
      <c r="L310" s="35">
        <f t="shared" si="26"/>
        <v>8670</v>
      </c>
      <c r="M310" s="37"/>
      <c r="N310" s="37"/>
      <c r="O310" s="37"/>
      <c r="P310" s="35">
        <f t="shared" si="27"/>
        <v>0</v>
      </c>
    </row>
    <row r="311" spans="2:16" ht="11.25">
      <c r="B311" s="28" t="s">
        <v>641</v>
      </c>
      <c r="C311" s="77" t="s">
        <v>642</v>
      </c>
      <c r="D311" s="77"/>
      <c r="E311" s="29" t="s">
        <v>95</v>
      </c>
      <c r="F311" s="30">
        <v>8650</v>
      </c>
      <c r="G311" s="31">
        <v>8650</v>
      </c>
      <c r="H311" s="32">
        <v>17300</v>
      </c>
      <c r="I311" s="33" t="s">
        <v>96</v>
      </c>
      <c r="J311" s="33" t="s">
        <v>133</v>
      </c>
      <c r="K311" s="34" t="s">
        <v>133</v>
      </c>
      <c r="L311" s="35">
        <f t="shared" si="26"/>
        <v>8650</v>
      </c>
      <c r="M311" s="37"/>
      <c r="N311" s="37"/>
      <c r="O311" s="37"/>
      <c r="P311" s="35">
        <f t="shared" si="27"/>
        <v>0</v>
      </c>
    </row>
    <row r="312" spans="2:16" ht="11.25">
      <c r="B312" s="28" t="s">
        <v>643</v>
      </c>
      <c r="C312" s="77" t="s">
        <v>644</v>
      </c>
      <c r="D312" s="77"/>
      <c r="E312" s="29" t="s">
        <v>95</v>
      </c>
      <c r="F312" s="30">
        <v>9700</v>
      </c>
      <c r="G312" s="31">
        <v>9700</v>
      </c>
      <c r="H312" s="32">
        <v>9700</v>
      </c>
      <c r="I312" s="33" t="s">
        <v>96</v>
      </c>
      <c r="J312" s="33" t="s">
        <v>96</v>
      </c>
      <c r="K312" s="34" t="s">
        <v>96</v>
      </c>
      <c r="L312" s="35">
        <f t="shared" si="26"/>
        <v>9700</v>
      </c>
      <c r="M312" s="37"/>
      <c r="N312" s="37"/>
      <c r="O312" s="37"/>
      <c r="P312" s="35">
        <f t="shared" si="27"/>
        <v>0</v>
      </c>
    </row>
    <row r="313" spans="2:16" ht="11.25">
      <c r="B313" s="28" t="s">
        <v>645</v>
      </c>
      <c r="C313" s="77" t="s">
        <v>646</v>
      </c>
      <c r="D313" s="77"/>
      <c r="E313" s="29" t="s">
        <v>95</v>
      </c>
      <c r="F313" s="30">
        <v>7600</v>
      </c>
      <c r="G313" s="31">
        <v>7600</v>
      </c>
      <c r="H313" s="32">
        <v>15200</v>
      </c>
      <c r="I313" s="33" t="s">
        <v>96</v>
      </c>
      <c r="J313" s="33" t="s">
        <v>133</v>
      </c>
      <c r="K313" s="34" t="s">
        <v>133</v>
      </c>
      <c r="L313" s="35">
        <f t="shared" si="26"/>
        <v>7600</v>
      </c>
      <c r="M313" s="37"/>
      <c r="N313" s="37"/>
      <c r="O313" s="37"/>
      <c r="P313" s="35">
        <f t="shared" si="27"/>
        <v>0</v>
      </c>
    </row>
    <row r="314" spans="2:16" ht="11.25">
      <c r="B314" s="28" t="s">
        <v>647</v>
      </c>
      <c r="C314" s="77" t="s">
        <v>648</v>
      </c>
      <c r="D314" s="77"/>
      <c r="E314" s="29" t="s">
        <v>95</v>
      </c>
      <c r="F314" s="30">
        <v>9700</v>
      </c>
      <c r="G314" s="31">
        <v>9700</v>
      </c>
      <c r="H314" s="32">
        <v>9700</v>
      </c>
      <c r="I314" s="33" t="s">
        <v>96</v>
      </c>
      <c r="J314" s="33" t="s">
        <v>96</v>
      </c>
      <c r="K314" s="34" t="s">
        <v>96</v>
      </c>
      <c r="L314" s="35">
        <f t="shared" si="26"/>
        <v>9700</v>
      </c>
      <c r="M314" s="37"/>
      <c r="N314" s="37"/>
      <c r="O314" s="37"/>
      <c r="P314" s="35">
        <f t="shared" si="27"/>
        <v>0</v>
      </c>
    </row>
    <row r="315" spans="2:16" ht="11.25">
      <c r="B315" s="28" t="s">
        <v>649</v>
      </c>
      <c r="C315" s="77" t="s">
        <v>650</v>
      </c>
      <c r="D315" s="77"/>
      <c r="E315" s="29" t="s">
        <v>95</v>
      </c>
      <c r="F315" s="30">
        <v>11000</v>
      </c>
      <c r="G315" s="31">
        <v>11000</v>
      </c>
      <c r="H315" s="32">
        <v>11000</v>
      </c>
      <c r="I315" s="33" t="s">
        <v>96</v>
      </c>
      <c r="J315" s="33" t="s">
        <v>96</v>
      </c>
      <c r="K315" s="34" t="s">
        <v>96</v>
      </c>
      <c r="L315" s="35">
        <f t="shared" si="26"/>
        <v>11000</v>
      </c>
      <c r="M315" s="37"/>
      <c r="N315" s="37"/>
      <c r="O315" s="37"/>
      <c r="P315" s="35">
        <f t="shared" si="27"/>
        <v>0</v>
      </c>
    </row>
    <row r="316" spans="2:16" ht="11.25">
      <c r="B316" s="28" t="s">
        <v>651</v>
      </c>
      <c r="C316" s="77" t="s">
        <v>652</v>
      </c>
      <c r="D316" s="77"/>
      <c r="E316" s="29" t="s">
        <v>95</v>
      </c>
      <c r="F316" s="30">
        <v>9700</v>
      </c>
      <c r="G316" s="31">
        <v>9700</v>
      </c>
      <c r="H316" s="32">
        <v>9700</v>
      </c>
      <c r="I316" s="33" t="s">
        <v>96</v>
      </c>
      <c r="J316" s="33" t="s">
        <v>96</v>
      </c>
      <c r="K316" s="34" t="s">
        <v>96</v>
      </c>
      <c r="L316" s="35">
        <f t="shared" si="26"/>
        <v>9700</v>
      </c>
      <c r="M316" s="37"/>
      <c r="N316" s="37"/>
      <c r="O316" s="37"/>
      <c r="P316" s="35">
        <f t="shared" si="27"/>
        <v>0</v>
      </c>
    </row>
    <row r="317" spans="2:16" ht="11.25">
      <c r="B317" s="28" t="s">
        <v>653</v>
      </c>
      <c r="C317" s="77" t="s">
        <v>654</v>
      </c>
      <c r="D317" s="77"/>
      <c r="E317" s="29" t="s">
        <v>95</v>
      </c>
      <c r="F317" s="30">
        <v>17200</v>
      </c>
      <c r="G317" s="31">
        <v>17200</v>
      </c>
      <c r="H317" s="32">
        <v>17200</v>
      </c>
      <c r="I317" s="33" t="s">
        <v>96</v>
      </c>
      <c r="J317" s="33" t="s">
        <v>96</v>
      </c>
      <c r="K317" s="34" t="s">
        <v>96</v>
      </c>
      <c r="L317" s="35">
        <f t="shared" si="26"/>
        <v>17200</v>
      </c>
      <c r="M317" s="37"/>
      <c r="N317" s="37"/>
      <c r="O317" s="37"/>
      <c r="P317" s="35">
        <f t="shared" si="27"/>
        <v>0</v>
      </c>
    </row>
    <row r="318" spans="2:16" ht="11.25">
      <c r="B318" s="28" t="s">
        <v>655</v>
      </c>
      <c r="C318" s="77" t="s">
        <v>656</v>
      </c>
      <c r="D318" s="77"/>
      <c r="E318" s="29" t="s">
        <v>95</v>
      </c>
      <c r="F318" s="30">
        <v>14400</v>
      </c>
      <c r="G318" s="31">
        <v>14400</v>
      </c>
      <c r="H318" s="32">
        <v>14400</v>
      </c>
      <c r="I318" s="33" t="s">
        <v>96</v>
      </c>
      <c r="J318" s="33" t="s">
        <v>96</v>
      </c>
      <c r="K318" s="34" t="s">
        <v>96</v>
      </c>
      <c r="L318" s="35">
        <f t="shared" si="26"/>
        <v>14400</v>
      </c>
      <c r="M318" s="37"/>
      <c r="N318" s="37"/>
      <c r="O318" s="37"/>
      <c r="P318" s="35">
        <f t="shared" si="27"/>
        <v>0</v>
      </c>
    </row>
    <row r="319" spans="2:16" ht="11.25">
      <c r="B319" s="28" t="s">
        <v>657</v>
      </c>
      <c r="C319" s="77" t="s">
        <v>658</v>
      </c>
      <c r="D319" s="77"/>
      <c r="E319" s="29" t="s">
        <v>95</v>
      </c>
      <c r="F319" s="30">
        <v>17200</v>
      </c>
      <c r="G319" s="31">
        <v>17200</v>
      </c>
      <c r="H319" s="32">
        <v>17200</v>
      </c>
      <c r="I319" s="33" t="s">
        <v>96</v>
      </c>
      <c r="J319" s="33" t="s">
        <v>96</v>
      </c>
      <c r="K319" s="34" t="s">
        <v>96</v>
      </c>
      <c r="L319" s="35">
        <f t="shared" si="26"/>
        <v>17200</v>
      </c>
      <c r="M319" s="37"/>
      <c r="N319" s="37"/>
      <c r="O319" s="37"/>
      <c r="P319" s="35">
        <f t="shared" si="27"/>
        <v>0</v>
      </c>
    </row>
    <row r="320" spans="2:16" ht="11.25">
      <c r="B320" s="28" t="s">
        <v>659</v>
      </c>
      <c r="C320" s="77" t="s">
        <v>660</v>
      </c>
      <c r="D320" s="77"/>
      <c r="E320" s="29" t="s">
        <v>95</v>
      </c>
      <c r="F320" s="30">
        <v>17200</v>
      </c>
      <c r="G320" s="31">
        <v>17200</v>
      </c>
      <c r="H320" s="32">
        <v>17200</v>
      </c>
      <c r="I320" s="33" t="s">
        <v>96</v>
      </c>
      <c r="J320" s="33" t="s">
        <v>96</v>
      </c>
      <c r="K320" s="34" t="s">
        <v>96</v>
      </c>
      <c r="L320" s="35">
        <f t="shared" si="26"/>
        <v>17200</v>
      </c>
      <c r="M320" s="37"/>
      <c r="N320" s="37"/>
      <c r="O320" s="37"/>
      <c r="P320" s="35">
        <f t="shared" si="27"/>
        <v>0</v>
      </c>
    </row>
    <row r="321" spans="2:16" ht="12.75">
      <c r="B321" s="79" t="s">
        <v>661</v>
      </c>
      <c r="C321" s="79"/>
      <c r="D321" s="79"/>
      <c r="E321" s="40"/>
      <c r="F321" s="40"/>
      <c r="G321" s="40"/>
      <c r="H321" s="40"/>
      <c r="I321" s="40"/>
      <c r="J321" s="40"/>
      <c r="K321" s="41"/>
      <c r="L321" s="25"/>
      <c r="M321" s="25"/>
      <c r="N321" s="25"/>
      <c r="O321" s="25"/>
      <c r="P321" s="25"/>
    </row>
    <row r="322" spans="2:16" ht="11.25">
      <c r="B322" s="28" t="s">
        <v>662</v>
      </c>
      <c r="C322" s="77" t="s">
        <v>663</v>
      </c>
      <c r="D322" s="77"/>
      <c r="E322" s="29" t="s">
        <v>95</v>
      </c>
      <c r="F322" s="30">
        <v>2900</v>
      </c>
      <c r="G322" s="31">
        <v>2900</v>
      </c>
      <c r="H322" s="32">
        <v>11600</v>
      </c>
      <c r="I322" s="33" t="s">
        <v>96</v>
      </c>
      <c r="J322" s="33" t="s">
        <v>77</v>
      </c>
      <c r="K322" s="34" t="s">
        <v>77</v>
      </c>
      <c r="L322" s="35">
        <f aca="true" t="shared" si="28" ref="L322:L330">ROUND((F322-F322*$O$6/100),2)</f>
        <v>2900</v>
      </c>
      <c r="M322" s="37"/>
      <c r="N322" s="37"/>
      <c r="O322" s="37"/>
      <c r="P322" s="35">
        <f aca="true" t="shared" si="29" ref="P322:P330">ROUND((O322*L322*K322+N322*L322*I322+M322*L322),2)</f>
        <v>0</v>
      </c>
    </row>
    <row r="323" spans="2:16" ht="11.25">
      <c r="B323" s="28" t="s">
        <v>664</v>
      </c>
      <c r="C323" s="77" t="s">
        <v>665</v>
      </c>
      <c r="D323" s="77"/>
      <c r="E323" s="29" t="s">
        <v>95</v>
      </c>
      <c r="F323" s="30">
        <v>2600</v>
      </c>
      <c r="G323" s="31">
        <v>2600</v>
      </c>
      <c r="H323" s="32">
        <v>10400</v>
      </c>
      <c r="I323" s="33" t="s">
        <v>96</v>
      </c>
      <c r="J323" s="33" t="s">
        <v>77</v>
      </c>
      <c r="K323" s="34" t="s">
        <v>77</v>
      </c>
      <c r="L323" s="35">
        <f t="shared" si="28"/>
        <v>2600</v>
      </c>
      <c r="M323" s="37"/>
      <c r="N323" s="37"/>
      <c r="O323" s="37"/>
      <c r="P323" s="35">
        <f t="shared" si="29"/>
        <v>0</v>
      </c>
    </row>
    <row r="324" spans="2:16" ht="11.25">
      <c r="B324" s="28" t="s">
        <v>666</v>
      </c>
      <c r="C324" s="77" t="s">
        <v>667</v>
      </c>
      <c r="D324" s="77"/>
      <c r="E324" s="29" t="s">
        <v>95</v>
      </c>
      <c r="F324" s="30">
        <v>16100</v>
      </c>
      <c r="G324" s="31">
        <v>16100</v>
      </c>
      <c r="H324" s="32">
        <v>16100</v>
      </c>
      <c r="I324" s="33" t="s">
        <v>96</v>
      </c>
      <c r="J324" s="33" t="s">
        <v>96</v>
      </c>
      <c r="K324" s="34" t="s">
        <v>96</v>
      </c>
      <c r="L324" s="35">
        <f t="shared" si="28"/>
        <v>16100</v>
      </c>
      <c r="M324" s="37"/>
      <c r="N324" s="37"/>
      <c r="O324" s="37"/>
      <c r="P324" s="35">
        <f t="shared" si="29"/>
        <v>0</v>
      </c>
    </row>
    <row r="325" spans="2:16" ht="11.25">
      <c r="B325" s="28" t="s">
        <v>668</v>
      </c>
      <c r="C325" s="77" t="s">
        <v>669</v>
      </c>
      <c r="D325" s="77"/>
      <c r="E325" s="29" t="s">
        <v>95</v>
      </c>
      <c r="F325" s="30">
        <v>18000</v>
      </c>
      <c r="G325" s="31">
        <v>18000</v>
      </c>
      <c r="H325" s="32">
        <v>18000</v>
      </c>
      <c r="I325" s="33" t="s">
        <v>96</v>
      </c>
      <c r="J325" s="33" t="s">
        <v>96</v>
      </c>
      <c r="K325" s="34" t="s">
        <v>96</v>
      </c>
      <c r="L325" s="35">
        <f t="shared" si="28"/>
        <v>18000</v>
      </c>
      <c r="M325" s="37"/>
      <c r="N325" s="37"/>
      <c r="O325" s="37"/>
      <c r="P325" s="35">
        <f t="shared" si="29"/>
        <v>0</v>
      </c>
    </row>
    <row r="326" spans="2:16" ht="11.25">
      <c r="B326" s="28" t="s">
        <v>670</v>
      </c>
      <c r="C326" s="77" t="s">
        <v>671</v>
      </c>
      <c r="D326" s="77"/>
      <c r="E326" s="29" t="s">
        <v>95</v>
      </c>
      <c r="F326" s="30">
        <v>18500</v>
      </c>
      <c r="G326" s="31">
        <v>18500</v>
      </c>
      <c r="H326" s="32">
        <v>18500</v>
      </c>
      <c r="I326" s="33" t="s">
        <v>96</v>
      </c>
      <c r="J326" s="33" t="s">
        <v>96</v>
      </c>
      <c r="K326" s="34" t="s">
        <v>96</v>
      </c>
      <c r="L326" s="35">
        <f t="shared" si="28"/>
        <v>18500</v>
      </c>
      <c r="M326" s="37"/>
      <c r="N326" s="37"/>
      <c r="O326" s="37"/>
      <c r="P326" s="35">
        <f t="shared" si="29"/>
        <v>0</v>
      </c>
    </row>
    <row r="327" spans="2:16" ht="11.25">
      <c r="B327" s="28" t="s">
        <v>672</v>
      </c>
      <c r="C327" s="77" t="s">
        <v>673</v>
      </c>
      <c r="D327" s="77"/>
      <c r="E327" s="29" t="s">
        <v>95</v>
      </c>
      <c r="F327" s="30">
        <v>5500</v>
      </c>
      <c r="G327" s="31">
        <v>5500</v>
      </c>
      <c r="H327" s="32">
        <v>11000</v>
      </c>
      <c r="I327" s="33" t="s">
        <v>96</v>
      </c>
      <c r="J327" s="33" t="s">
        <v>133</v>
      </c>
      <c r="K327" s="34" t="s">
        <v>133</v>
      </c>
      <c r="L327" s="35">
        <f t="shared" si="28"/>
        <v>5500</v>
      </c>
      <c r="M327" s="37"/>
      <c r="N327" s="37"/>
      <c r="O327" s="37"/>
      <c r="P327" s="35">
        <f t="shared" si="29"/>
        <v>0</v>
      </c>
    </row>
    <row r="328" spans="2:16" ht="11.25">
      <c r="B328" s="28" t="s">
        <v>674</v>
      </c>
      <c r="C328" s="77" t="s">
        <v>675</v>
      </c>
      <c r="D328" s="77"/>
      <c r="E328" s="29" t="s">
        <v>95</v>
      </c>
      <c r="F328" s="30">
        <v>16900</v>
      </c>
      <c r="G328" s="31">
        <v>16900</v>
      </c>
      <c r="H328" s="32">
        <v>16900</v>
      </c>
      <c r="I328" s="33" t="s">
        <v>96</v>
      </c>
      <c r="J328" s="33" t="s">
        <v>96</v>
      </c>
      <c r="K328" s="34" t="s">
        <v>96</v>
      </c>
      <c r="L328" s="35">
        <f t="shared" si="28"/>
        <v>16900</v>
      </c>
      <c r="M328" s="37"/>
      <c r="N328" s="37"/>
      <c r="O328" s="37"/>
      <c r="P328" s="35">
        <f t="shared" si="29"/>
        <v>0</v>
      </c>
    </row>
    <row r="329" spans="2:16" ht="11.25">
      <c r="B329" s="28" t="s">
        <v>676</v>
      </c>
      <c r="C329" s="77" t="s">
        <v>677</v>
      </c>
      <c r="D329" s="77"/>
      <c r="E329" s="29" t="s">
        <v>95</v>
      </c>
      <c r="F329" s="30">
        <v>47500</v>
      </c>
      <c r="G329" s="31">
        <v>47500</v>
      </c>
      <c r="H329" s="32">
        <v>47500</v>
      </c>
      <c r="I329" s="33" t="s">
        <v>96</v>
      </c>
      <c r="J329" s="33" t="s">
        <v>96</v>
      </c>
      <c r="K329" s="34" t="s">
        <v>96</v>
      </c>
      <c r="L329" s="35">
        <f t="shared" si="28"/>
        <v>47500</v>
      </c>
      <c r="M329" s="37"/>
      <c r="N329" s="37"/>
      <c r="O329" s="37"/>
      <c r="P329" s="35">
        <f t="shared" si="29"/>
        <v>0</v>
      </c>
    </row>
    <row r="330" spans="2:16" ht="11.25">
      <c r="B330" s="28" t="s">
        <v>678</v>
      </c>
      <c r="C330" s="77" t="s">
        <v>679</v>
      </c>
      <c r="D330" s="77"/>
      <c r="E330" s="29" t="s">
        <v>95</v>
      </c>
      <c r="F330" s="30">
        <v>21200</v>
      </c>
      <c r="G330" s="31">
        <v>21200</v>
      </c>
      <c r="H330" s="32">
        <v>21200</v>
      </c>
      <c r="I330" s="33" t="s">
        <v>96</v>
      </c>
      <c r="J330" s="33" t="s">
        <v>96</v>
      </c>
      <c r="K330" s="34" t="s">
        <v>96</v>
      </c>
      <c r="L330" s="35">
        <f t="shared" si="28"/>
        <v>21200</v>
      </c>
      <c r="M330" s="37"/>
      <c r="N330" s="37"/>
      <c r="O330" s="37"/>
      <c r="P330" s="35">
        <f t="shared" si="29"/>
        <v>0</v>
      </c>
    </row>
    <row r="331" spans="2:16" ht="12.75">
      <c r="B331" s="79" t="s">
        <v>680</v>
      </c>
      <c r="C331" s="79"/>
      <c r="D331" s="79"/>
      <c r="E331" s="40"/>
      <c r="F331" s="40"/>
      <c r="G331" s="40"/>
      <c r="H331" s="40"/>
      <c r="I331" s="40"/>
      <c r="J331" s="40"/>
      <c r="K331" s="41"/>
      <c r="L331" s="25"/>
      <c r="M331" s="25"/>
      <c r="N331" s="25"/>
      <c r="O331" s="25"/>
      <c r="P331" s="25"/>
    </row>
    <row r="332" spans="2:16" ht="11.25">
      <c r="B332" s="28" t="s">
        <v>681</v>
      </c>
      <c r="C332" s="77" t="s">
        <v>682</v>
      </c>
      <c r="D332" s="77"/>
      <c r="E332" s="29" t="s">
        <v>95</v>
      </c>
      <c r="F332" s="30">
        <v>4990</v>
      </c>
      <c r="G332" s="31">
        <v>4990</v>
      </c>
      <c r="H332" s="32">
        <v>9980</v>
      </c>
      <c r="I332" s="33" t="s">
        <v>96</v>
      </c>
      <c r="J332" s="33" t="s">
        <v>133</v>
      </c>
      <c r="K332" s="34" t="s">
        <v>133</v>
      </c>
      <c r="L332" s="35">
        <f aca="true" t="shared" si="30" ref="L332:L339">ROUND((F332-F332*$O$6/100),2)</f>
        <v>4990</v>
      </c>
      <c r="M332" s="37"/>
      <c r="N332" s="37"/>
      <c r="O332" s="37"/>
      <c r="P332" s="35">
        <f aca="true" t="shared" si="31" ref="P332:P339">ROUND((O332*L332*K332+N332*L332*I332+M332*L332),2)</f>
        <v>0</v>
      </c>
    </row>
    <row r="333" spans="2:16" ht="11.25">
      <c r="B333" s="28" t="s">
        <v>683</v>
      </c>
      <c r="C333" s="77" t="s">
        <v>684</v>
      </c>
      <c r="D333" s="77"/>
      <c r="E333" s="29" t="s">
        <v>95</v>
      </c>
      <c r="F333" s="30">
        <v>23990</v>
      </c>
      <c r="G333" s="31">
        <v>23990</v>
      </c>
      <c r="H333" s="32">
        <v>23990</v>
      </c>
      <c r="I333" s="33" t="s">
        <v>96</v>
      </c>
      <c r="J333" s="33" t="s">
        <v>96</v>
      </c>
      <c r="K333" s="34" t="s">
        <v>96</v>
      </c>
      <c r="L333" s="35">
        <f t="shared" si="30"/>
        <v>23990</v>
      </c>
      <c r="M333" s="37"/>
      <c r="N333" s="37"/>
      <c r="O333" s="37"/>
      <c r="P333" s="35">
        <f t="shared" si="31"/>
        <v>0</v>
      </c>
    </row>
    <row r="334" spans="2:16" ht="11.25">
      <c r="B334" s="28" t="s">
        <v>685</v>
      </c>
      <c r="C334" s="77" t="s">
        <v>686</v>
      </c>
      <c r="D334" s="77"/>
      <c r="E334" s="29" t="s">
        <v>95</v>
      </c>
      <c r="F334" s="30">
        <v>8600</v>
      </c>
      <c r="G334" s="31">
        <v>8600</v>
      </c>
      <c r="H334" s="32">
        <v>17200</v>
      </c>
      <c r="I334" s="33" t="s">
        <v>96</v>
      </c>
      <c r="J334" s="33" t="s">
        <v>133</v>
      </c>
      <c r="K334" s="34" t="s">
        <v>133</v>
      </c>
      <c r="L334" s="35">
        <f t="shared" si="30"/>
        <v>8600</v>
      </c>
      <c r="M334" s="37"/>
      <c r="N334" s="37"/>
      <c r="O334" s="37"/>
      <c r="P334" s="35">
        <f t="shared" si="31"/>
        <v>0</v>
      </c>
    </row>
    <row r="335" spans="2:16" ht="11.25">
      <c r="B335" s="28" t="s">
        <v>687</v>
      </c>
      <c r="C335" s="77" t="s">
        <v>688</v>
      </c>
      <c r="D335" s="77"/>
      <c r="E335" s="29" t="s">
        <v>95</v>
      </c>
      <c r="F335" s="30">
        <v>7700</v>
      </c>
      <c r="G335" s="31">
        <v>7700</v>
      </c>
      <c r="H335" s="32">
        <v>15400</v>
      </c>
      <c r="I335" s="33" t="s">
        <v>96</v>
      </c>
      <c r="J335" s="33" t="s">
        <v>133</v>
      </c>
      <c r="K335" s="34" t="s">
        <v>133</v>
      </c>
      <c r="L335" s="35">
        <f t="shared" si="30"/>
        <v>7700</v>
      </c>
      <c r="M335" s="37"/>
      <c r="N335" s="37"/>
      <c r="O335" s="37"/>
      <c r="P335" s="35">
        <f t="shared" si="31"/>
        <v>0</v>
      </c>
    </row>
    <row r="336" spans="2:16" ht="11.25">
      <c r="B336" s="28" t="s">
        <v>689</v>
      </c>
      <c r="C336" s="77" t="s">
        <v>690</v>
      </c>
      <c r="D336" s="77"/>
      <c r="E336" s="29" t="s">
        <v>95</v>
      </c>
      <c r="F336" s="30">
        <v>4850</v>
      </c>
      <c r="G336" s="31">
        <v>4850</v>
      </c>
      <c r="H336" s="32">
        <v>9700</v>
      </c>
      <c r="I336" s="33" t="s">
        <v>96</v>
      </c>
      <c r="J336" s="33" t="s">
        <v>133</v>
      </c>
      <c r="K336" s="34" t="s">
        <v>133</v>
      </c>
      <c r="L336" s="35">
        <f t="shared" si="30"/>
        <v>4850</v>
      </c>
      <c r="M336" s="37"/>
      <c r="N336" s="37"/>
      <c r="O336" s="37"/>
      <c r="P336" s="35">
        <f t="shared" si="31"/>
        <v>0</v>
      </c>
    </row>
    <row r="337" spans="2:16" ht="11.25">
      <c r="B337" s="28" t="s">
        <v>691</v>
      </c>
      <c r="C337" s="77" t="s">
        <v>692</v>
      </c>
      <c r="D337" s="77"/>
      <c r="E337" s="29" t="s">
        <v>95</v>
      </c>
      <c r="F337" s="30">
        <v>14990</v>
      </c>
      <c r="G337" s="31">
        <v>14990</v>
      </c>
      <c r="H337" s="32">
        <v>14990</v>
      </c>
      <c r="I337" s="33" t="s">
        <v>96</v>
      </c>
      <c r="J337" s="33" t="s">
        <v>96</v>
      </c>
      <c r="K337" s="34" t="s">
        <v>96</v>
      </c>
      <c r="L337" s="35">
        <f t="shared" si="30"/>
        <v>14990</v>
      </c>
      <c r="M337" s="37"/>
      <c r="N337" s="37"/>
      <c r="O337" s="37"/>
      <c r="P337" s="35">
        <f t="shared" si="31"/>
        <v>0</v>
      </c>
    </row>
    <row r="338" spans="2:16" ht="11.25">
      <c r="B338" s="28" t="s">
        <v>693</v>
      </c>
      <c r="C338" s="77" t="s">
        <v>694</v>
      </c>
      <c r="D338" s="77"/>
      <c r="E338" s="29" t="s">
        <v>95</v>
      </c>
      <c r="F338" s="30">
        <v>18800</v>
      </c>
      <c r="G338" s="31">
        <v>18800</v>
      </c>
      <c r="H338" s="32">
        <v>18800</v>
      </c>
      <c r="I338" s="33" t="s">
        <v>96</v>
      </c>
      <c r="J338" s="33" t="s">
        <v>96</v>
      </c>
      <c r="K338" s="34" t="s">
        <v>96</v>
      </c>
      <c r="L338" s="35">
        <f t="shared" si="30"/>
        <v>18800</v>
      </c>
      <c r="M338" s="37"/>
      <c r="N338" s="37"/>
      <c r="O338" s="37"/>
      <c r="P338" s="35">
        <f t="shared" si="31"/>
        <v>0</v>
      </c>
    </row>
    <row r="339" spans="2:16" ht="11.25">
      <c r="B339" s="28" t="s">
        <v>695</v>
      </c>
      <c r="C339" s="77" t="s">
        <v>696</v>
      </c>
      <c r="D339" s="77"/>
      <c r="E339" s="29" t="s">
        <v>95</v>
      </c>
      <c r="F339" s="30">
        <v>13440</v>
      </c>
      <c r="G339" s="31">
        <v>13440</v>
      </c>
      <c r="H339" s="32">
        <v>13440</v>
      </c>
      <c r="I339" s="33" t="s">
        <v>96</v>
      </c>
      <c r="J339" s="33" t="s">
        <v>96</v>
      </c>
      <c r="K339" s="34" t="s">
        <v>96</v>
      </c>
      <c r="L339" s="35">
        <f t="shared" si="30"/>
        <v>13440</v>
      </c>
      <c r="M339" s="37"/>
      <c r="N339" s="37"/>
      <c r="O339" s="37"/>
      <c r="P339" s="35">
        <f t="shared" si="31"/>
        <v>0</v>
      </c>
    </row>
    <row r="340" spans="2:16" ht="11.25">
      <c r="B340" s="78" t="s">
        <v>697</v>
      </c>
      <c r="C340" s="78"/>
      <c r="D340" s="78"/>
      <c r="E340" s="38"/>
      <c r="F340" s="38"/>
      <c r="G340" s="38"/>
      <c r="H340" s="38"/>
      <c r="I340" s="38"/>
      <c r="J340" s="38"/>
      <c r="K340" s="39"/>
      <c r="L340" s="25"/>
      <c r="M340" s="25"/>
      <c r="N340" s="25"/>
      <c r="O340" s="25"/>
      <c r="P340" s="25"/>
    </row>
    <row r="341" spans="2:16" ht="11.25">
      <c r="B341" s="28" t="s">
        <v>698</v>
      </c>
      <c r="C341" s="77" t="s">
        <v>699</v>
      </c>
      <c r="D341" s="77"/>
      <c r="E341" s="29" t="s">
        <v>37</v>
      </c>
      <c r="F341" s="30">
        <v>54.2</v>
      </c>
      <c r="G341" s="31">
        <v>271</v>
      </c>
      <c r="H341" s="32">
        <v>19512</v>
      </c>
      <c r="I341" s="33" t="s">
        <v>406</v>
      </c>
      <c r="J341" s="33" t="s">
        <v>32</v>
      </c>
      <c r="K341" s="34" t="s">
        <v>700</v>
      </c>
      <c r="L341" s="35">
        <f aca="true" t="shared" si="32" ref="L341:L347">ROUND((F341-F341*$O$6/100),2)</f>
        <v>54.2</v>
      </c>
      <c r="M341" s="36"/>
      <c r="N341" s="37"/>
      <c r="O341" s="37"/>
      <c r="P341" s="35">
        <f aca="true" t="shared" si="33" ref="P341:P347">ROUND((O341*L341*K341+N341*L341*I341+M341*L341),2)</f>
        <v>0</v>
      </c>
    </row>
    <row r="342" spans="2:16" ht="11.25">
      <c r="B342" s="28" t="s">
        <v>701</v>
      </c>
      <c r="C342" s="77" t="s">
        <v>702</v>
      </c>
      <c r="D342" s="77"/>
      <c r="E342" s="29" t="s">
        <v>37</v>
      </c>
      <c r="F342" s="30">
        <v>365</v>
      </c>
      <c r="G342" s="31">
        <v>1825</v>
      </c>
      <c r="H342" s="32">
        <v>18250</v>
      </c>
      <c r="I342" s="33" t="s">
        <v>406</v>
      </c>
      <c r="J342" s="33" t="s">
        <v>703</v>
      </c>
      <c r="K342" s="34" t="s">
        <v>55</v>
      </c>
      <c r="L342" s="35">
        <f t="shared" si="32"/>
        <v>365</v>
      </c>
      <c r="M342" s="36"/>
      <c r="N342" s="37"/>
      <c r="O342" s="37"/>
      <c r="P342" s="35">
        <f t="shared" si="33"/>
        <v>0</v>
      </c>
    </row>
    <row r="343" spans="2:16" ht="11.25">
      <c r="B343" s="28" t="s">
        <v>704</v>
      </c>
      <c r="C343" s="77" t="s">
        <v>705</v>
      </c>
      <c r="D343" s="77"/>
      <c r="E343" s="29" t="s">
        <v>95</v>
      </c>
      <c r="F343" s="30">
        <v>928</v>
      </c>
      <c r="G343" s="31">
        <v>928</v>
      </c>
      <c r="H343" s="32">
        <v>33408</v>
      </c>
      <c r="I343" s="33" t="s">
        <v>96</v>
      </c>
      <c r="J343" s="33" t="s">
        <v>105</v>
      </c>
      <c r="K343" s="34" t="s">
        <v>105</v>
      </c>
      <c r="L343" s="35">
        <f t="shared" si="32"/>
        <v>928</v>
      </c>
      <c r="M343" s="37"/>
      <c r="N343" s="37"/>
      <c r="O343" s="37"/>
      <c r="P343" s="35">
        <f t="shared" si="33"/>
        <v>0</v>
      </c>
    </row>
    <row r="344" spans="2:16" ht="11.25">
      <c r="B344" s="28" t="s">
        <v>706</v>
      </c>
      <c r="C344" s="77" t="s">
        <v>707</v>
      </c>
      <c r="D344" s="77"/>
      <c r="E344" s="29" t="s">
        <v>95</v>
      </c>
      <c r="F344" s="30">
        <v>2569</v>
      </c>
      <c r="G344" s="31">
        <v>2569</v>
      </c>
      <c r="H344" s="32">
        <v>10276</v>
      </c>
      <c r="I344" s="33" t="s">
        <v>96</v>
      </c>
      <c r="J344" s="33" t="s">
        <v>77</v>
      </c>
      <c r="K344" s="34" t="s">
        <v>77</v>
      </c>
      <c r="L344" s="35">
        <f t="shared" si="32"/>
        <v>2569</v>
      </c>
      <c r="M344" s="37"/>
      <c r="N344" s="37"/>
      <c r="O344" s="37"/>
      <c r="P344" s="35">
        <f t="shared" si="33"/>
        <v>0</v>
      </c>
    </row>
    <row r="345" spans="2:16" ht="11.25">
      <c r="B345" s="28" t="s">
        <v>708</v>
      </c>
      <c r="C345" s="77" t="s">
        <v>709</v>
      </c>
      <c r="D345" s="77"/>
      <c r="E345" s="29" t="s">
        <v>95</v>
      </c>
      <c r="F345" s="30">
        <v>2877</v>
      </c>
      <c r="G345" s="31">
        <v>2877</v>
      </c>
      <c r="H345" s="32">
        <v>11508</v>
      </c>
      <c r="I345" s="33" t="s">
        <v>96</v>
      </c>
      <c r="J345" s="33" t="s">
        <v>77</v>
      </c>
      <c r="K345" s="34" t="s">
        <v>77</v>
      </c>
      <c r="L345" s="35">
        <f t="shared" si="32"/>
        <v>2877</v>
      </c>
      <c r="M345" s="37"/>
      <c r="N345" s="37"/>
      <c r="O345" s="37"/>
      <c r="P345" s="35">
        <f t="shared" si="33"/>
        <v>0</v>
      </c>
    </row>
    <row r="346" spans="2:16" ht="11.25">
      <c r="B346" s="28" t="s">
        <v>710</v>
      </c>
      <c r="C346" s="77" t="s">
        <v>711</v>
      </c>
      <c r="D346" s="77"/>
      <c r="E346" s="29" t="s">
        <v>95</v>
      </c>
      <c r="F346" s="30">
        <v>4110</v>
      </c>
      <c r="G346" s="31">
        <v>4110</v>
      </c>
      <c r="H346" s="32">
        <v>16440</v>
      </c>
      <c r="I346" s="33" t="s">
        <v>96</v>
      </c>
      <c r="J346" s="33" t="s">
        <v>77</v>
      </c>
      <c r="K346" s="34" t="s">
        <v>77</v>
      </c>
      <c r="L346" s="35">
        <f t="shared" si="32"/>
        <v>4110</v>
      </c>
      <c r="M346" s="37"/>
      <c r="N346" s="37"/>
      <c r="O346" s="37"/>
      <c r="P346" s="35">
        <f t="shared" si="33"/>
        <v>0</v>
      </c>
    </row>
    <row r="347" spans="2:16" ht="11.25">
      <c r="B347" s="28" t="s">
        <v>712</v>
      </c>
      <c r="C347" s="77" t="s">
        <v>713</v>
      </c>
      <c r="D347" s="77"/>
      <c r="E347" s="29" t="s">
        <v>95</v>
      </c>
      <c r="F347" s="30">
        <v>5399</v>
      </c>
      <c r="G347" s="31">
        <v>5399</v>
      </c>
      <c r="H347" s="32">
        <v>16197</v>
      </c>
      <c r="I347" s="33" t="s">
        <v>96</v>
      </c>
      <c r="J347" s="33" t="s">
        <v>70</v>
      </c>
      <c r="K347" s="34" t="s">
        <v>70</v>
      </c>
      <c r="L347" s="35">
        <f t="shared" si="32"/>
        <v>5399</v>
      </c>
      <c r="M347" s="37"/>
      <c r="N347" s="37"/>
      <c r="O347" s="37"/>
      <c r="P347" s="35">
        <f t="shared" si="33"/>
        <v>0</v>
      </c>
    </row>
    <row r="348" spans="2:16" ht="12">
      <c r="B348" s="76" t="s">
        <v>714</v>
      </c>
      <c r="C348" s="76"/>
      <c r="D348" s="76"/>
      <c r="E348" s="26"/>
      <c r="F348" s="26"/>
      <c r="G348" s="26"/>
      <c r="H348" s="26"/>
      <c r="I348" s="26"/>
      <c r="J348" s="26"/>
      <c r="K348" s="27"/>
      <c r="L348" s="25"/>
      <c r="M348" s="25"/>
      <c r="N348" s="25"/>
      <c r="O348" s="25"/>
      <c r="P348" s="25"/>
    </row>
    <row r="349" spans="2:16" ht="11.25">
      <c r="B349" s="78" t="s">
        <v>715</v>
      </c>
      <c r="C349" s="78"/>
      <c r="D349" s="78"/>
      <c r="E349" s="38"/>
      <c r="F349" s="38"/>
      <c r="G349" s="38"/>
      <c r="H349" s="38"/>
      <c r="I349" s="38"/>
      <c r="J349" s="38"/>
      <c r="K349" s="39"/>
      <c r="L349" s="25"/>
      <c r="M349" s="25"/>
      <c r="N349" s="25"/>
      <c r="O349" s="25"/>
      <c r="P349" s="25"/>
    </row>
    <row r="350" spans="2:16" ht="11.25">
      <c r="B350" s="28" t="s">
        <v>716</v>
      </c>
      <c r="C350" s="77" t="s">
        <v>717</v>
      </c>
      <c r="D350" s="77"/>
      <c r="E350" s="29" t="s">
        <v>95</v>
      </c>
      <c r="F350" s="30">
        <v>259</v>
      </c>
      <c r="G350" s="31">
        <v>259</v>
      </c>
      <c r="H350" s="32">
        <v>10360</v>
      </c>
      <c r="I350" s="33" t="s">
        <v>96</v>
      </c>
      <c r="J350" s="33" t="s">
        <v>145</v>
      </c>
      <c r="K350" s="34" t="s">
        <v>145</v>
      </c>
      <c r="L350" s="35">
        <f aca="true" t="shared" si="34" ref="L350:L364">ROUND((F350-F350*$O$6/100),2)</f>
        <v>259</v>
      </c>
      <c r="M350" s="37"/>
      <c r="N350" s="37"/>
      <c r="O350" s="37"/>
      <c r="P350" s="35">
        <f aca="true" t="shared" si="35" ref="P350:P364">ROUND((O350*L350*K350+N350*L350*I350+M350*L350),2)</f>
        <v>0</v>
      </c>
    </row>
    <row r="351" spans="2:16" ht="11.25">
      <c r="B351" s="28" t="s">
        <v>718</v>
      </c>
      <c r="C351" s="77" t="s">
        <v>719</v>
      </c>
      <c r="D351" s="77"/>
      <c r="E351" s="29" t="s">
        <v>95</v>
      </c>
      <c r="F351" s="30">
        <v>309</v>
      </c>
      <c r="G351" s="31">
        <v>309</v>
      </c>
      <c r="H351" s="32">
        <v>12360</v>
      </c>
      <c r="I351" s="33" t="s">
        <v>96</v>
      </c>
      <c r="J351" s="33" t="s">
        <v>145</v>
      </c>
      <c r="K351" s="34" t="s">
        <v>145</v>
      </c>
      <c r="L351" s="35">
        <f t="shared" si="34"/>
        <v>309</v>
      </c>
      <c r="M351" s="37"/>
      <c r="N351" s="37"/>
      <c r="O351" s="37"/>
      <c r="P351" s="35">
        <f t="shared" si="35"/>
        <v>0</v>
      </c>
    </row>
    <row r="352" spans="2:16" ht="11.25">
      <c r="B352" s="28" t="s">
        <v>720</v>
      </c>
      <c r="C352" s="77" t="s">
        <v>721</v>
      </c>
      <c r="D352" s="77"/>
      <c r="E352" s="29" t="s">
        <v>95</v>
      </c>
      <c r="F352" s="30">
        <v>366</v>
      </c>
      <c r="G352" s="31">
        <v>366</v>
      </c>
      <c r="H352" s="32">
        <v>8784</v>
      </c>
      <c r="I352" s="33" t="s">
        <v>96</v>
      </c>
      <c r="J352" s="33" t="s">
        <v>39</v>
      </c>
      <c r="K352" s="34" t="s">
        <v>39</v>
      </c>
      <c r="L352" s="35">
        <f t="shared" si="34"/>
        <v>366</v>
      </c>
      <c r="M352" s="37"/>
      <c r="N352" s="37"/>
      <c r="O352" s="37"/>
      <c r="P352" s="35">
        <f t="shared" si="35"/>
        <v>0</v>
      </c>
    </row>
    <row r="353" spans="2:16" ht="11.25">
      <c r="B353" s="28" t="s">
        <v>722</v>
      </c>
      <c r="C353" s="77" t="s">
        <v>723</v>
      </c>
      <c r="D353" s="77"/>
      <c r="E353" s="29" t="s">
        <v>95</v>
      </c>
      <c r="F353" s="30">
        <v>510</v>
      </c>
      <c r="G353" s="31">
        <v>510</v>
      </c>
      <c r="H353" s="32">
        <v>12240</v>
      </c>
      <c r="I353" s="33" t="s">
        <v>96</v>
      </c>
      <c r="J353" s="33" t="s">
        <v>39</v>
      </c>
      <c r="K353" s="34" t="s">
        <v>39</v>
      </c>
      <c r="L353" s="35">
        <f t="shared" si="34"/>
        <v>510</v>
      </c>
      <c r="M353" s="37"/>
      <c r="N353" s="37"/>
      <c r="O353" s="37"/>
      <c r="P353" s="35">
        <f t="shared" si="35"/>
        <v>0</v>
      </c>
    </row>
    <row r="354" spans="2:16" ht="11.25">
      <c r="B354" s="28" t="s">
        <v>724</v>
      </c>
      <c r="C354" s="77" t="s">
        <v>725</v>
      </c>
      <c r="D354" s="77"/>
      <c r="E354" s="29" t="s">
        <v>95</v>
      </c>
      <c r="F354" s="30">
        <v>600</v>
      </c>
      <c r="G354" s="31">
        <v>600</v>
      </c>
      <c r="H354" s="32">
        <v>9600</v>
      </c>
      <c r="I354" s="33" t="s">
        <v>96</v>
      </c>
      <c r="J354" s="33" t="s">
        <v>33</v>
      </c>
      <c r="K354" s="34" t="s">
        <v>33</v>
      </c>
      <c r="L354" s="35">
        <f t="shared" si="34"/>
        <v>600</v>
      </c>
      <c r="M354" s="37"/>
      <c r="N354" s="37"/>
      <c r="O354" s="37"/>
      <c r="P354" s="35">
        <f t="shared" si="35"/>
        <v>0</v>
      </c>
    </row>
    <row r="355" spans="2:16" ht="11.25">
      <c r="B355" s="28" t="s">
        <v>726</v>
      </c>
      <c r="C355" s="77" t="s">
        <v>727</v>
      </c>
      <c r="D355" s="77"/>
      <c r="E355" s="29" t="s">
        <v>95</v>
      </c>
      <c r="F355" s="30">
        <v>800</v>
      </c>
      <c r="G355" s="31">
        <v>800</v>
      </c>
      <c r="H355" s="32">
        <v>14400</v>
      </c>
      <c r="I355" s="33" t="s">
        <v>96</v>
      </c>
      <c r="J355" s="33" t="s">
        <v>141</v>
      </c>
      <c r="K355" s="34" t="s">
        <v>141</v>
      </c>
      <c r="L355" s="35">
        <f t="shared" si="34"/>
        <v>800</v>
      </c>
      <c r="M355" s="37"/>
      <c r="N355" s="37"/>
      <c r="O355" s="37"/>
      <c r="P355" s="35">
        <f t="shared" si="35"/>
        <v>0</v>
      </c>
    </row>
    <row r="356" spans="2:16" ht="11.25">
      <c r="B356" s="28" t="s">
        <v>728</v>
      </c>
      <c r="C356" s="77" t="s">
        <v>729</v>
      </c>
      <c r="D356" s="77"/>
      <c r="E356" s="29" t="s">
        <v>95</v>
      </c>
      <c r="F356" s="30">
        <v>860</v>
      </c>
      <c r="G356" s="31">
        <v>860</v>
      </c>
      <c r="H356" s="32">
        <v>13760</v>
      </c>
      <c r="I356" s="33" t="s">
        <v>96</v>
      </c>
      <c r="J356" s="33" t="s">
        <v>33</v>
      </c>
      <c r="K356" s="34" t="s">
        <v>33</v>
      </c>
      <c r="L356" s="35">
        <f t="shared" si="34"/>
        <v>860</v>
      </c>
      <c r="M356" s="37"/>
      <c r="N356" s="37"/>
      <c r="O356" s="37"/>
      <c r="P356" s="35">
        <f t="shared" si="35"/>
        <v>0</v>
      </c>
    </row>
    <row r="357" spans="2:16" ht="11.25">
      <c r="B357" s="28" t="s">
        <v>730</v>
      </c>
      <c r="C357" s="77" t="s">
        <v>731</v>
      </c>
      <c r="D357" s="77"/>
      <c r="E357" s="29" t="s">
        <v>95</v>
      </c>
      <c r="F357" s="30">
        <v>1186</v>
      </c>
      <c r="G357" s="31">
        <v>1186</v>
      </c>
      <c r="H357" s="32">
        <v>14232</v>
      </c>
      <c r="I357" s="33" t="s">
        <v>96</v>
      </c>
      <c r="J357" s="33" t="s">
        <v>43</v>
      </c>
      <c r="K357" s="34" t="s">
        <v>43</v>
      </c>
      <c r="L357" s="35">
        <f t="shared" si="34"/>
        <v>1186</v>
      </c>
      <c r="M357" s="37"/>
      <c r="N357" s="37"/>
      <c r="O357" s="37"/>
      <c r="P357" s="35">
        <f t="shared" si="35"/>
        <v>0</v>
      </c>
    </row>
    <row r="358" spans="2:16" ht="11.25">
      <c r="B358" s="28" t="s">
        <v>732</v>
      </c>
      <c r="C358" s="77" t="s">
        <v>733</v>
      </c>
      <c r="D358" s="77"/>
      <c r="E358" s="29" t="s">
        <v>95</v>
      </c>
      <c r="F358" s="30">
        <v>1240</v>
      </c>
      <c r="G358" s="31">
        <v>1240</v>
      </c>
      <c r="H358" s="32">
        <v>14880</v>
      </c>
      <c r="I358" s="33" t="s">
        <v>96</v>
      </c>
      <c r="J358" s="33" t="s">
        <v>43</v>
      </c>
      <c r="K358" s="34" t="s">
        <v>43</v>
      </c>
      <c r="L358" s="35">
        <f t="shared" si="34"/>
        <v>1240</v>
      </c>
      <c r="M358" s="37"/>
      <c r="N358" s="37"/>
      <c r="O358" s="37"/>
      <c r="P358" s="35">
        <f t="shared" si="35"/>
        <v>0</v>
      </c>
    </row>
    <row r="359" spans="2:16" ht="11.25">
      <c r="B359" s="28" t="s">
        <v>734</v>
      </c>
      <c r="C359" s="77" t="s">
        <v>735</v>
      </c>
      <c r="D359" s="77"/>
      <c r="E359" s="29" t="s">
        <v>95</v>
      </c>
      <c r="F359" s="30">
        <v>1650</v>
      </c>
      <c r="G359" s="31">
        <v>1650</v>
      </c>
      <c r="H359" s="32">
        <v>13200</v>
      </c>
      <c r="I359" s="33" t="s">
        <v>96</v>
      </c>
      <c r="J359" s="33" t="s">
        <v>235</v>
      </c>
      <c r="K359" s="34" t="s">
        <v>235</v>
      </c>
      <c r="L359" s="35">
        <f t="shared" si="34"/>
        <v>1650</v>
      </c>
      <c r="M359" s="37"/>
      <c r="N359" s="37"/>
      <c r="O359" s="37"/>
      <c r="P359" s="35">
        <f t="shared" si="35"/>
        <v>0</v>
      </c>
    </row>
    <row r="360" spans="2:16" ht="11.25">
      <c r="B360" s="28" t="s">
        <v>736</v>
      </c>
      <c r="C360" s="77" t="s">
        <v>737</v>
      </c>
      <c r="D360" s="77"/>
      <c r="E360" s="29" t="s">
        <v>95</v>
      </c>
      <c r="F360" s="30">
        <v>1600</v>
      </c>
      <c r="G360" s="31">
        <v>1600</v>
      </c>
      <c r="H360" s="32">
        <v>12800</v>
      </c>
      <c r="I360" s="33" t="s">
        <v>96</v>
      </c>
      <c r="J360" s="33" t="s">
        <v>235</v>
      </c>
      <c r="K360" s="34" t="s">
        <v>235</v>
      </c>
      <c r="L360" s="35">
        <f t="shared" si="34"/>
        <v>1600</v>
      </c>
      <c r="M360" s="37"/>
      <c r="N360" s="37"/>
      <c r="O360" s="37"/>
      <c r="P360" s="35">
        <f t="shared" si="35"/>
        <v>0</v>
      </c>
    </row>
    <row r="361" spans="2:16" ht="11.25">
      <c r="B361" s="28" t="s">
        <v>738</v>
      </c>
      <c r="C361" s="77" t="s">
        <v>739</v>
      </c>
      <c r="D361" s="77"/>
      <c r="E361" s="29" t="s">
        <v>95</v>
      </c>
      <c r="F361" s="30">
        <v>2935</v>
      </c>
      <c r="G361" s="31">
        <v>2935</v>
      </c>
      <c r="H361" s="32">
        <v>11740</v>
      </c>
      <c r="I361" s="33" t="s">
        <v>96</v>
      </c>
      <c r="J361" s="33" t="s">
        <v>77</v>
      </c>
      <c r="K361" s="34" t="s">
        <v>77</v>
      </c>
      <c r="L361" s="35">
        <f t="shared" si="34"/>
        <v>2935</v>
      </c>
      <c r="M361" s="37"/>
      <c r="N361" s="37"/>
      <c r="O361" s="37"/>
      <c r="P361" s="35">
        <f t="shared" si="35"/>
        <v>0</v>
      </c>
    </row>
    <row r="362" spans="2:16" ht="11.25">
      <c r="B362" s="28" t="s">
        <v>740</v>
      </c>
      <c r="C362" s="77" t="s">
        <v>741</v>
      </c>
      <c r="D362" s="77"/>
      <c r="E362" s="29" t="s">
        <v>95</v>
      </c>
      <c r="F362" s="30">
        <v>3800</v>
      </c>
      <c r="G362" s="31">
        <v>3800</v>
      </c>
      <c r="H362" s="32">
        <v>15200</v>
      </c>
      <c r="I362" s="33" t="s">
        <v>96</v>
      </c>
      <c r="J362" s="33" t="s">
        <v>77</v>
      </c>
      <c r="K362" s="34" t="s">
        <v>77</v>
      </c>
      <c r="L362" s="35">
        <f t="shared" si="34"/>
        <v>3800</v>
      </c>
      <c r="M362" s="37"/>
      <c r="N362" s="37"/>
      <c r="O362" s="37"/>
      <c r="P362" s="35">
        <f t="shared" si="35"/>
        <v>0</v>
      </c>
    </row>
    <row r="363" spans="2:16" ht="11.25">
      <c r="B363" s="28" t="s">
        <v>742</v>
      </c>
      <c r="C363" s="77" t="s">
        <v>743</v>
      </c>
      <c r="D363" s="77"/>
      <c r="E363" s="29" t="s">
        <v>95</v>
      </c>
      <c r="F363" s="30">
        <v>3800</v>
      </c>
      <c r="G363" s="31">
        <v>3800</v>
      </c>
      <c r="H363" s="32">
        <v>15200</v>
      </c>
      <c r="I363" s="33" t="s">
        <v>96</v>
      </c>
      <c r="J363" s="33" t="s">
        <v>77</v>
      </c>
      <c r="K363" s="34" t="s">
        <v>77</v>
      </c>
      <c r="L363" s="35">
        <f t="shared" si="34"/>
        <v>3800</v>
      </c>
      <c r="M363" s="37"/>
      <c r="N363" s="37"/>
      <c r="O363" s="37"/>
      <c r="P363" s="35">
        <f t="shared" si="35"/>
        <v>0</v>
      </c>
    </row>
    <row r="364" spans="2:16" ht="11.25">
      <c r="B364" s="28" t="s">
        <v>744</v>
      </c>
      <c r="C364" s="77" t="s">
        <v>745</v>
      </c>
      <c r="D364" s="77"/>
      <c r="E364" s="29" t="s">
        <v>95</v>
      </c>
      <c r="F364" s="30">
        <v>5390</v>
      </c>
      <c r="G364" s="31">
        <v>5390</v>
      </c>
      <c r="H364" s="32">
        <v>5390</v>
      </c>
      <c r="I364" s="33" t="s">
        <v>96</v>
      </c>
      <c r="J364" s="33" t="s">
        <v>96</v>
      </c>
      <c r="K364" s="34" t="s">
        <v>96</v>
      </c>
      <c r="L364" s="35">
        <f t="shared" si="34"/>
        <v>5390</v>
      </c>
      <c r="M364" s="37"/>
      <c r="N364" s="37"/>
      <c r="O364" s="37"/>
      <c r="P364" s="35">
        <f t="shared" si="35"/>
        <v>0</v>
      </c>
    </row>
    <row r="365" spans="2:16" ht="11.25">
      <c r="B365" s="78" t="s">
        <v>746</v>
      </c>
      <c r="C365" s="78"/>
      <c r="D365" s="78"/>
      <c r="E365" s="38"/>
      <c r="F365" s="38"/>
      <c r="G365" s="38"/>
      <c r="H365" s="38"/>
      <c r="I365" s="38"/>
      <c r="J365" s="38"/>
      <c r="K365" s="39"/>
      <c r="L365" s="25"/>
      <c r="M365" s="25"/>
      <c r="N365" s="25"/>
      <c r="O365" s="25"/>
      <c r="P365" s="25"/>
    </row>
    <row r="366" spans="2:16" ht="11.25">
      <c r="B366" s="28" t="s">
        <v>747</v>
      </c>
      <c r="C366" s="77" t="s">
        <v>748</v>
      </c>
      <c r="D366" s="77"/>
      <c r="E366" s="29" t="s">
        <v>95</v>
      </c>
      <c r="F366" s="30">
        <v>710</v>
      </c>
      <c r="G366" s="31">
        <v>710</v>
      </c>
      <c r="H366" s="32">
        <v>8520</v>
      </c>
      <c r="I366" s="33" t="s">
        <v>96</v>
      </c>
      <c r="J366" s="33" t="s">
        <v>43</v>
      </c>
      <c r="K366" s="34" t="s">
        <v>43</v>
      </c>
      <c r="L366" s="35">
        <f aca="true" t="shared" si="36" ref="L366:L374">ROUND((F366-F366*$O$6/100),2)</f>
        <v>710</v>
      </c>
      <c r="M366" s="37"/>
      <c r="N366" s="37"/>
      <c r="O366" s="37"/>
      <c r="P366" s="35">
        <f aca="true" t="shared" si="37" ref="P366:P374">ROUND((O366*L366*K366+N366*L366*I366+M366*L366),2)</f>
        <v>0</v>
      </c>
    </row>
    <row r="367" spans="2:16" ht="11.25">
      <c r="B367" s="28" t="s">
        <v>749</v>
      </c>
      <c r="C367" s="77" t="s">
        <v>750</v>
      </c>
      <c r="D367" s="77"/>
      <c r="E367" s="29" t="s">
        <v>95</v>
      </c>
      <c r="F367" s="30">
        <v>1040</v>
      </c>
      <c r="G367" s="31">
        <v>1040</v>
      </c>
      <c r="H367" s="32">
        <v>18720</v>
      </c>
      <c r="I367" s="33" t="s">
        <v>96</v>
      </c>
      <c r="J367" s="33" t="s">
        <v>141</v>
      </c>
      <c r="K367" s="34" t="s">
        <v>141</v>
      </c>
      <c r="L367" s="35">
        <f t="shared" si="36"/>
        <v>1040</v>
      </c>
      <c r="M367" s="37"/>
      <c r="N367" s="37"/>
      <c r="O367" s="37"/>
      <c r="P367" s="35">
        <f t="shared" si="37"/>
        <v>0</v>
      </c>
    </row>
    <row r="368" spans="2:16" ht="11.25">
      <c r="B368" s="28" t="s">
        <v>751</v>
      </c>
      <c r="C368" s="77" t="s">
        <v>752</v>
      </c>
      <c r="D368" s="77"/>
      <c r="E368" s="29" t="s">
        <v>95</v>
      </c>
      <c r="F368" s="30">
        <v>1370</v>
      </c>
      <c r="G368" s="31">
        <v>1370</v>
      </c>
      <c r="H368" s="32">
        <v>16440</v>
      </c>
      <c r="I368" s="33" t="s">
        <v>96</v>
      </c>
      <c r="J368" s="33" t="s">
        <v>43</v>
      </c>
      <c r="K368" s="34" t="s">
        <v>43</v>
      </c>
      <c r="L368" s="35">
        <f t="shared" si="36"/>
        <v>1370</v>
      </c>
      <c r="M368" s="37"/>
      <c r="N368" s="37"/>
      <c r="O368" s="37"/>
      <c r="P368" s="35">
        <f t="shared" si="37"/>
        <v>0</v>
      </c>
    </row>
    <row r="369" spans="2:16" ht="11.25">
      <c r="B369" s="28" t="s">
        <v>753</v>
      </c>
      <c r="C369" s="77" t="s">
        <v>754</v>
      </c>
      <c r="D369" s="77"/>
      <c r="E369" s="29" t="s">
        <v>95</v>
      </c>
      <c r="F369" s="30">
        <v>1370</v>
      </c>
      <c r="G369" s="31">
        <v>1370</v>
      </c>
      <c r="H369" s="32">
        <v>16440</v>
      </c>
      <c r="I369" s="33" t="s">
        <v>96</v>
      </c>
      <c r="J369" s="33" t="s">
        <v>43</v>
      </c>
      <c r="K369" s="34" t="s">
        <v>43</v>
      </c>
      <c r="L369" s="35">
        <f t="shared" si="36"/>
        <v>1370</v>
      </c>
      <c r="M369" s="37"/>
      <c r="N369" s="37"/>
      <c r="O369" s="37"/>
      <c r="P369" s="35">
        <f t="shared" si="37"/>
        <v>0</v>
      </c>
    </row>
    <row r="370" spans="2:16" ht="11.25">
      <c r="B370" s="28" t="s">
        <v>755</v>
      </c>
      <c r="C370" s="77" t="s">
        <v>756</v>
      </c>
      <c r="D370" s="77"/>
      <c r="E370" s="29" t="s">
        <v>95</v>
      </c>
      <c r="F370" s="30">
        <v>1818</v>
      </c>
      <c r="G370" s="31">
        <v>1818</v>
      </c>
      <c r="H370" s="32">
        <v>10908</v>
      </c>
      <c r="I370" s="33" t="s">
        <v>96</v>
      </c>
      <c r="J370" s="33" t="s">
        <v>67</v>
      </c>
      <c r="K370" s="34" t="s">
        <v>67</v>
      </c>
      <c r="L370" s="35">
        <f t="shared" si="36"/>
        <v>1818</v>
      </c>
      <c r="M370" s="37"/>
      <c r="N370" s="37"/>
      <c r="O370" s="37"/>
      <c r="P370" s="35">
        <f t="shared" si="37"/>
        <v>0</v>
      </c>
    </row>
    <row r="371" spans="2:16" ht="11.25">
      <c r="B371" s="28" t="s">
        <v>757</v>
      </c>
      <c r="C371" s="77" t="s">
        <v>758</v>
      </c>
      <c r="D371" s="77"/>
      <c r="E371" s="29" t="s">
        <v>95</v>
      </c>
      <c r="F371" s="30">
        <v>1890</v>
      </c>
      <c r="G371" s="31">
        <v>1890</v>
      </c>
      <c r="H371" s="32">
        <v>15120</v>
      </c>
      <c r="I371" s="33" t="s">
        <v>96</v>
      </c>
      <c r="J371" s="33" t="s">
        <v>235</v>
      </c>
      <c r="K371" s="34" t="s">
        <v>235</v>
      </c>
      <c r="L371" s="35">
        <f t="shared" si="36"/>
        <v>1890</v>
      </c>
      <c r="M371" s="37"/>
      <c r="N371" s="37"/>
      <c r="O371" s="37"/>
      <c r="P371" s="35">
        <f t="shared" si="37"/>
        <v>0</v>
      </c>
    </row>
    <row r="372" spans="2:16" ht="11.25">
      <c r="B372" s="28" t="s">
        <v>759</v>
      </c>
      <c r="C372" s="77" t="s">
        <v>760</v>
      </c>
      <c r="D372" s="77"/>
      <c r="E372" s="29" t="s">
        <v>95</v>
      </c>
      <c r="F372" s="30">
        <v>2325</v>
      </c>
      <c r="G372" s="31">
        <v>2325</v>
      </c>
      <c r="H372" s="32">
        <v>9300</v>
      </c>
      <c r="I372" s="33" t="s">
        <v>96</v>
      </c>
      <c r="J372" s="33" t="s">
        <v>77</v>
      </c>
      <c r="K372" s="34" t="s">
        <v>77</v>
      </c>
      <c r="L372" s="35">
        <f t="shared" si="36"/>
        <v>2325</v>
      </c>
      <c r="M372" s="37"/>
      <c r="N372" s="37"/>
      <c r="O372" s="37"/>
      <c r="P372" s="35">
        <f t="shared" si="37"/>
        <v>0</v>
      </c>
    </row>
    <row r="373" spans="2:16" ht="11.25">
      <c r="B373" s="28" t="s">
        <v>761</v>
      </c>
      <c r="C373" s="77" t="s">
        <v>762</v>
      </c>
      <c r="D373" s="77"/>
      <c r="E373" s="29" t="s">
        <v>95</v>
      </c>
      <c r="F373" s="30">
        <v>4800</v>
      </c>
      <c r="G373" s="31">
        <v>4800</v>
      </c>
      <c r="H373" s="32">
        <v>19200</v>
      </c>
      <c r="I373" s="33" t="s">
        <v>96</v>
      </c>
      <c r="J373" s="33" t="s">
        <v>77</v>
      </c>
      <c r="K373" s="34" t="s">
        <v>77</v>
      </c>
      <c r="L373" s="35">
        <f t="shared" si="36"/>
        <v>4800</v>
      </c>
      <c r="M373" s="37"/>
      <c r="N373" s="37"/>
      <c r="O373" s="37"/>
      <c r="P373" s="35">
        <f t="shared" si="37"/>
        <v>0</v>
      </c>
    </row>
    <row r="374" spans="2:16" ht="11.25">
      <c r="B374" s="28" t="s">
        <v>763</v>
      </c>
      <c r="C374" s="77" t="s">
        <v>764</v>
      </c>
      <c r="D374" s="77"/>
      <c r="E374" s="29" t="s">
        <v>95</v>
      </c>
      <c r="F374" s="30">
        <v>4800</v>
      </c>
      <c r="G374" s="31">
        <v>4800</v>
      </c>
      <c r="H374" s="32">
        <v>19200</v>
      </c>
      <c r="I374" s="33" t="s">
        <v>96</v>
      </c>
      <c r="J374" s="33" t="s">
        <v>77</v>
      </c>
      <c r="K374" s="34" t="s">
        <v>77</v>
      </c>
      <c r="L374" s="35">
        <f t="shared" si="36"/>
        <v>4800</v>
      </c>
      <c r="M374" s="37"/>
      <c r="N374" s="37"/>
      <c r="O374" s="37"/>
      <c r="P374" s="35">
        <f t="shared" si="37"/>
        <v>0</v>
      </c>
    </row>
    <row r="375" spans="2:16" ht="11.25">
      <c r="B375" s="78" t="s">
        <v>765</v>
      </c>
      <c r="C375" s="78"/>
      <c r="D375" s="78"/>
      <c r="E375" s="38"/>
      <c r="F375" s="38"/>
      <c r="G375" s="38"/>
      <c r="H375" s="38"/>
      <c r="I375" s="38"/>
      <c r="J375" s="38"/>
      <c r="K375" s="39"/>
      <c r="L375" s="25"/>
      <c r="M375" s="25"/>
      <c r="N375" s="25"/>
      <c r="O375" s="25"/>
      <c r="P375" s="25"/>
    </row>
    <row r="376" spans="2:16" ht="11.25">
      <c r="B376" s="28" t="s">
        <v>766</v>
      </c>
      <c r="C376" s="77" t="s">
        <v>767</v>
      </c>
      <c r="D376" s="77"/>
      <c r="E376" s="29" t="s">
        <v>95</v>
      </c>
      <c r="F376" s="30">
        <v>1322</v>
      </c>
      <c r="G376" s="31">
        <v>1322</v>
      </c>
      <c r="H376" s="32">
        <v>7932</v>
      </c>
      <c r="I376" s="33" t="s">
        <v>96</v>
      </c>
      <c r="J376" s="33" t="s">
        <v>67</v>
      </c>
      <c r="K376" s="34" t="s">
        <v>67</v>
      </c>
      <c r="L376" s="35">
        <f>ROUND((F376-F376*$O$6/100),2)</f>
        <v>1322</v>
      </c>
      <c r="M376" s="37"/>
      <c r="N376" s="37"/>
      <c r="O376" s="37"/>
      <c r="P376" s="35">
        <f>ROUND((O376*L376*K376+N376*L376*I376+M376*L376),2)</f>
        <v>0</v>
      </c>
    </row>
    <row r="377" spans="2:16" ht="11.25">
      <c r="B377" s="28" t="s">
        <v>768</v>
      </c>
      <c r="C377" s="77" t="s">
        <v>769</v>
      </c>
      <c r="D377" s="77"/>
      <c r="E377" s="29" t="s">
        <v>95</v>
      </c>
      <c r="F377" s="30">
        <v>1500</v>
      </c>
      <c r="G377" s="31">
        <v>1500</v>
      </c>
      <c r="H377" s="32">
        <v>9000</v>
      </c>
      <c r="I377" s="33" t="s">
        <v>96</v>
      </c>
      <c r="J377" s="33" t="s">
        <v>67</v>
      </c>
      <c r="K377" s="34" t="s">
        <v>67</v>
      </c>
      <c r="L377" s="35">
        <f>ROUND((F377-F377*$O$6/100),2)</f>
        <v>1500</v>
      </c>
      <c r="M377" s="37"/>
      <c r="N377" s="37"/>
      <c r="O377" s="37"/>
      <c r="P377" s="35">
        <f>ROUND((O377*L377*K377+N377*L377*I377+M377*L377),2)</f>
        <v>0</v>
      </c>
    </row>
    <row r="378" spans="2:16" ht="11.25">
      <c r="B378" s="28" t="s">
        <v>770</v>
      </c>
      <c r="C378" s="77" t="s">
        <v>771</v>
      </c>
      <c r="D378" s="77"/>
      <c r="E378" s="29" t="s">
        <v>95</v>
      </c>
      <c r="F378" s="30">
        <v>1978</v>
      </c>
      <c r="G378" s="31">
        <v>1978</v>
      </c>
      <c r="H378" s="32">
        <v>7912</v>
      </c>
      <c r="I378" s="33" t="s">
        <v>96</v>
      </c>
      <c r="J378" s="33" t="s">
        <v>77</v>
      </c>
      <c r="K378" s="34" t="s">
        <v>77</v>
      </c>
      <c r="L378" s="35">
        <f>ROUND((F378-F378*$O$6/100),2)</f>
        <v>1978</v>
      </c>
      <c r="M378" s="37"/>
      <c r="N378" s="37"/>
      <c r="O378" s="37"/>
      <c r="P378" s="35">
        <f>ROUND((O378*L378*K378+N378*L378*I378+M378*L378),2)</f>
        <v>0</v>
      </c>
    </row>
    <row r="379" spans="2:16" ht="11.25">
      <c r="B379" s="28" t="s">
        <v>772</v>
      </c>
      <c r="C379" s="77" t="s">
        <v>773</v>
      </c>
      <c r="D379" s="77"/>
      <c r="E379" s="29" t="s">
        <v>95</v>
      </c>
      <c r="F379" s="30">
        <v>2800</v>
      </c>
      <c r="G379" s="31">
        <v>2800</v>
      </c>
      <c r="H379" s="32">
        <v>11200</v>
      </c>
      <c r="I379" s="33" t="s">
        <v>96</v>
      </c>
      <c r="J379" s="33" t="s">
        <v>77</v>
      </c>
      <c r="K379" s="34" t="s">
        <v>77</v>
      </c>
      <c r="L379" s="35">
        <f>ROUND((F379-F379*$O$6/100),2)</f>
        <v>2800</v>
      </c>
      <c r="M379" s="37"/>
      <c r="N379" s="37"/>
      <c r="O379" s="37"/>
      <c r="P379" s="35">
        <f>ROUND((O379*L379*K379+N379*L379*I379+M379*L379),2)</f>
        <v>0</v>
      </c>
    </row>
    <row r="380" spans="2:16" ht="11.25">
      <c r="B380" s="78" t="s">
        <v>774</v>
      </c>
      <c r="C380" s="78"/>
      <c r="D380" s="78"/>
      <c r="E380" s="38"/>
      <c r="F380" s="38"/>
      <c r="G380" s="38"/>
      <c r="H380" s="38"/>
      <c r="I380" s="38"/>
      <c r="J380" s="38"/>
      <c r="K380" s="39"/>
      <c r="L380" s="25"/>
      <c r="M380" s="25"/>
      <c r="N380" s="25"/>
      <c r="O380" s="25"/>
      <c r="P380" s="25"/>
    </row>
    <row r="381" spans="2:16" ht="11.25">
      <c r="B381" s="28" t="s">
        <v>775</v>
      </c>
      <c r="C381" s="77" t="s">
        <v>776</v>
      </c>
      <c r="D381" s="77"/>
      <c r="E381" s="29" t="s">
        <v>95</v>
      </c>
      <c r="F381" s="30">
        <v>6500</v>
      </c>
      <c r="G381" s="31">
        <v>6500</v>
      </c>
      <c r="H381" s="32">
        <v>13000</v>
      </c>
      <c r="I381" s="33" t="s">
        <v>96</v>
      </c>
      <c r="J381" s="33" t="s">
        <v>133</v>
      </c>
      <c r="K381" s="34" t="s">
        <v>133</v>
      </c>
      <c r="L381" s="35">
        <f>ROUND((F381-F381*$O$6/100),2)</f>
        <v>6500</v>
      </c>
      <c r="M381" s="37"/>
      <c r="N381" s="37"/>
      <c r="O381" s="37"/>
      <c r="P381" s="35">
        <f>ROUND((O381*L381*K381+N381*L381*I381+M381*L381),2)</f>
        <v>0</v>
      </c>
    </row>
    <row r="382" spans="2:16" ht="15">
      <c r="B382" s="74" t="s">
        <v>777</v>
      </c>
      <c r="C382" s="74"/>
      <c r="D382" s="74"/>
      <c r="E382" s="20"/>
      <c r="F382" s="20"/>
      <c r="G382" s="20"/>
      <c r="H382" s="20"/>
      <c r="I382" s="20"/>
      <c r="J382" s="20"/>
      <c r="K382" s="21"/>
      <c r="L382" s="25"/>
      <c r="M382" s="25"/>
      <c r="N382" s="25"/>
      <c r="O382" s="25"/>
      <c r="P382" s="25"/>
    </row>
    <row r="383" spans="2:16" ht="12.75">
      <c r="B383" s="75" t="s">
        <v>778</v>
      </c>
      <c r="C383" s="75"/>
      <c r="D383" s="75"/>
      <c r="E383" s="23"/>
      <c r="F383" s="23"/>
      <c r="G383" s="23"/>
      <c r="H383" s="23"/>
      <c r="I383" s="23"/>
      <c r="J383" s="23"/>
      <c r="K383" s="24"/>
      <c r="L383" s="25"/>
      <c r="M383" s="25"/>
      <c r="N383" s="25"/>
      <c r="O383" s="25"/>
      <c r="P383" s="25"/>
    </row>
    <row r="384" spans="2:16" ht="12">
      <c r="B384" s="76" t="s">
        <v>779</v>
      </c>
      <c r="C384" s="76"/>
      <c r="D384" s="76"/>
      <c r="E384" s="26"/>
      <c r="F384" s="26"/>
      <c r="G384" s="26"/>
      <c r="H384" s="26"/>
      <c r="I384" s="26"/>
      <c r="J384" s="26"/>
      <c r="K384" s="27"/>
      <c r="L384" s="25"/>
      <c r="M384" s="25"/>
      <c r="N384" s="25"/>
      <c r="O384" s="25"/>
      <c r="P384" s="25"/>
    </row>
    <row r="385" spans="2:16" ht="11.25">
      <c r="B385" s="28" t="s">
        <v>780</v>
      </c>
      <c r="C385" s="77" t="s">
        <v>781</v>
      </c>
      <c r="D385" s="77"/>
      <c r="E385" s="29" t="s">
        <v>37</v>
      </c>
      <c r="F385" s="30">
        <v>1.92</v>
      </c>
      <c r="G385" s="31">
        <v>11.5</v>
      </c>
      <c r="H385" s="32">
        <v>3220</v>
      </c>
      <c r="I385" s="33" t="s">
        <v>67</v>
      </c>
      <c r="J385" s="33" t="s">
        <v>782</v>
      </c>
      <c r="K385" s="34" t="s">
        <v>783</v>
      </c>
      <c r="L385" s="35">
        <f aca="true" t="shared" si="38" ref="L385:L398">ROUND((F385-F385*$P$6/100),2)</f>
        <v>1.92</v>
      </c>
      <c r="M385" s="36"/>
      <c r="N385" s="37"/>
      <c r="O385" s="37"/>
      <c r="P385" s="35">
        <f aca="true" t="shared" si="39" ref="P385:P398">ROUND((O385*L385*K385+N385*L385*I385+M385*L385),2)</f>
        <v>0</v>
      </c>
    </row>
    <row r="386" spans="2:16" ht="11.25">
      <c r="B386" s="28" t="s">
        <v>784</v>
      </c>
      <c r="C386" s="77" t="s">
        <v>785</v>
      </c>
      <c r="D386" s="77"/>
      <c r="E386" s="29" t="s">
        <v>37</v>
      </c>
      <c r="F386" s="30">
        <v>2.45</v>
      </c>
      <c r="G386" s="31">
        <v>14.7</v>
      </c>
      <c r="H386" s="32">
        <v>4116</v>
      </c>
      <c r="I386" s="33" t="s">
        <v>67</v>
      </c>
      <c r="J386" s="33" t="s">
        <v>782</v>
      </c>
      <c r="K386" s="34" t="s">
        <v>783</v>
      </c>
      <c r="L386" s="35">
        <f t="shared" si="38"/>
        <v>2.45</v>
      </c>
      <c r="M386" s="36"/>
      <c r="N386" s="37"/>
      <c r="O386" s="37"/>
      <c r="P386" s="35">
        <f t="shared" si="39"/>
        <v>0</v>
      </c>
    </row>
    <row r="387" spans="2:16" ht="11.25">
      <c r="B387" s="28" t="s">
        <v>786</v>
      </c>
      <c r="C387" s="77" t="s">
        <v>787</v>
      </c>
      <c r="D387" s="77"/>
      <c r="E387" s="29" t="s">
        <v>37</v>
      </c>
      <c r="F387" s="30">
        <v>24.47</v>
      </c>
      <c r="G387" s="31">
        <v>73.4</v>
      </c>
      <c r="H387" s="32">
        <v>3303</v>
      </c>
      <c r="I387" s="33" t="s">
        <v>70</v>
      </c>
      <c r="J387" s="33" t="s">
        <v>788</v>
      </c>
      <c r="K387" s="34" t="s">
        <v>789</v>
      </c>
      <c r="L387" s="35">
        <f t="shared" si="38"/>
        <v>24.47</v>
      </c>
      <c r="M387" s="36"/>
      <c r="N387" s="37"/>
      <c r="O387" s="37"/>
      <c r="P387" s="35">
        <f t="shared" si="39"/>
        <v>0</v>
      </c>
    </row>
    <row r="388" spans="2:16" ht="11.25">
      <c r="B388" s="28" t="s">
        <v>790</v>
      </c>
      <c r="C388" s="77" t="s">
        <v>791</v>
      </c>
      <c r="D388" s="77"/>
      <c r="E388" s="29" t="s">
        <v>37</v>
      </c>
      <c r="F388" s="30">
        <v>21.47</v>
      </c>
      <c r="G388" s="31">
        <v>64.4</v>
      </c>
      <c r="H388" s="32">
        <v>2898</v>
      </c>
      <c r="I388" s="33" t="s">
        <v>70</v>
      </c>
      <c r="J388" s="33" t="s">
        <v>788</v>
      </c>
      <c r="K388" s="34" t="s">
        <v>789</v>
      </c>
      <c r="L388" s="35">
        <f t="shared" si="38"/>
        <v>21.47</v>
      </c>
      <c r="M388" s="36"/>
      <c r="N388" s="37"/>
      <c r="O388" s="37"/>
      <c r="P388" s="35">
        <f t="shared" si="39"/>
        <v>0</v>
      </c>
    </row>
    <row r="389" spans="2:16" ht="11.25">
      <c r="B389" s="28" t="s">
        <v>792</v>
      </c>
      <c r="C389" s="77" t="s">
        <v>793</v>
      </c>
      <c r="D389" s="77"/>
      <c r="E389" s="29" t="s">
        <v>37</v>
      </c>
      <c r="F389" s="30">
        <v>21.47</v>
      </c>
      <c r="G389" s="31">
        <v>64.4</v>
      </c>
      <c r="H389" s="32">
        <v>2898</v>
      </c>
      <c r="I389" s="33" t="s">
        <v>70</v>
      </c>
      <c r="J389" s="33" t="s">
        <v>788</v>
      </c>
      <c r="K389" s="34" t="s">
        <v>789</v>
      </c>
      <c r="L389" s="35">
        <f t="shared" si="38"/>
        <v>21.47</v>
      </c>
      <c r="M389" s="36"/>
      <c r="N389" s="37"/>
      <c r="O389" s="37"/>
      <c r="P389" s="35">
        <f t="shared" si="39"/>
        <v>0</v>
      </c>
    </row>
    <row r="390" spans="2:16" ht="11.25">
      <c r="B390" s="28" t="s">
        <v>794</v>
      </c>
      <c r="C390" s="77" t="s">
        <v>795</v>
      </c>
      <c r="D390" s="77"/>
      <c r="E390" s="29" t="s">
        <v>37</v>
      </c>
      <c r="F390" s="30">
        <v>21.58</v>
      </c>
      <c r="G390" s="31">
        <v>107.9</v>
      </c>
      <c r="H390" s="32">
        <v>3884.4</v>
      </c>
      <c r="I390" s="33" t="s">
        <v>406</v>
      </c>
      <c r="J390" s="33" t="s">
        <v>105</v>
      </c>
      <c r="K390" s="34" t="s">
        <v>796</v>
      </c>
      <c r="L390" s="35">
        <f t="shared" si="38"/>
        <v>21.58</v>
      </c>
      <c r="M390" s="36"/>
      <c r="N390" s="37"/>
      <c r="O390" s="37"/>
      <c r="P390" s="35">
        <f t="shared" si="39"/>
        <v>0</v>
      </c>
    </row>
    <row r="391" spans="2:16" ht="11.25">
      <c r="B391" s="28" t="s">
        <v>797</v>
      </c>
      <c r="C391" s="77" t="s">
        <v>798</v>
      </c>
      <c r="D391" s="77"/>
      <c r="E391" s="29" t="s">
        <v>37</v>
      </c>
      <c r="F391" s="30">
        <v>28.3</v>
      </c>
      <c r="G391" s="31">
        <v>84.9</v>
      </c>
      <c r="H391" s="32">
        <v>2292.3</v>
      </c>
      <c r="I391" s="33" t="s">
        <v>70</v>
      </c>
      <c r="J391" s="33" t="s">
        <v>799</v>
      </c>
      <c r="K391" s="34" t="s">
        <v>800</v>
      </c>
      <c r="L391" s="35">
        <f t="shared" si="38"/>
        <v>28.3</v>
      </c>
      <c r="M391" s="36"/>
      <c r="N391" s="37"/>
      <c r="O391" s="37"/>
      <c r="P391" s="35">
        <f t="shared" si="39"/>
        <v>0</v>
      </c>
    </row>
    <row r="392" spans="2:16" ht="11.25">
      <c r="B392" s="28" t="s">
        <v>801</v>
      </c>
      <c r="C392" s="77" t="s">
        <v>802</v>
      </c>
      <c r="D392" s="77"/>
      <c r="E392" s="29" t="s">
        <v>37</v>
      </c>
      <c r="F392" s="30">
        <v>24.98</v>
      </c>
      <c r="G392" s="31">
        <v>99.9</v>
      </c>
      <c r="H392" s="32">
        <v>1798.2</v>
      </c>
      <c r="I392" s="33" t="s">
        <v>77</v>
      </c>
      <c r="J392" s="33" t="s">
        <v>141</v>
      </c>
      <c r="K392" s="34" t="s">
        <v>32</v>
      </c>
      <c r="L392" s="35">
        <f t="shared" si="38"/>
        <v>24.98</v>
      </c>
      <c r="M392" s="36"/>
      <c r="N392" s="37"/>
      <c r="O392" s="37"/>
      <c r="P392" s="35">
        <f t="shared" si="39"/>
        <v>0</v>
      </c>
    </row>
    <row r="393" spans="2:16" ht="11.25">
      <c r="B393" s="28" t="s">
        <v>803</v>
      </c>
      <c r="C393" s="77" t="s">
        <v>804</v>
      </c>
      <c r="D393" s="77"/>
      <c r="E393" s="29" t="s">
        <v>37</v>
      </c>
      <c r="F393" s="30">
        <v>35.17</v>
      </c>
      <c r="G393" s="31">
        <v>105.5</v>
      </c>
      <c r="H393" s="32">
        <v>2848.5</v>
      </c>
      <c r="I393" s="33" t="s">
        <v>70</v>
      </c>
      <c r="J393" s="33" t="s">
        <v>799</v>
      </c>
      <c r="K393" s="34" t="s">
        <v>800</v>
      </c>
      <c r="L393" s="35">
        <f t="shared" si="38"/>
        <v>35.17</v>
      </c>
      <c r="M393" s="36"/>
      <c r="N393" s="37"/>
      <c r="O393" s="37"/>
      <c r="P393" s="35">
        <f t="shared" si="39"/>
        <v>0</v>
      </c>
    </row>
    <row r="394" spans="2:16" ht="11.25">
      <c r="B394" s="28" t="s">
        <v>805</v>
      </c>
      <c r="C394" s="77" t="s">
        <v>806</v>
      </c>
      <c r="D394" s="77"/>
      <c r="E394" s="29" t="s">
        <v>37</v>
      </c>
      <c r="F394" s="30">
        <v>36.43</v>
      </c>
      <c r="G394" s="31">
        <v>109.3</v>
      </c>
      <c r="H394" s="32">
        <v>2951.1</v>
      </c>
      <c r="I394" s="33" t="s">
        <v>70</v>
      </c>
      <c r="J394" s="33" t="s">
        <v>799</v>
      </c>
      <c r="K394" s="34" t="s">
        <v>800</v>
      </c>
      <c r="L394" s="35">
        <f t="shared" si="38"/>
        <v>36.43</v>
      </c>
      <c r="M394" s="36"/>
      <c r="N394" s="37"/>
      <c r="O394" s="37"/>
      <c r="P394" s="35">
        <f t="shared" si="39"/>
        <v>0</v>
      </c>
    </row>
    <row r="395" spans="2:16" ht="11.25">
      <c r="B395" s="28" t="s">
        <v>807</v>
      </c>
      <c r="C395" s="77" t="s">
        <v>808</v>
      </c>
      <c r="D395" s="77"/>
      <c r="E395" s="29" t="s">
        <v>37</v>
      </c>
      <c r="F395" s="30">
        <v>39.67</v>
      </c>
      <c r="G395" s="31">
        <v>119</v>
      </c>
      <c r="H395" s="32">
        <v>3213</v>
      </c>
      <c r="I395" s="33" t="s">
        <v>70</v>
      </c>
      <c r="J395" s="33" t="s">
        <v>799</v>
      </c>
      <c r="K395" s="34" t="s">
        <v>800</v>
      </c>
      <c r="L395" s="35">
        <f t="shared" si="38"/>
        <v>39.67</v>
      </c>
      <c r="M395" s="36"/>
      <c r="N395" s="37"/>
      <c r="O395" s="37"/>
      <c r="P395" s="35">
        <f t="shared" si="39"/>
        <v>0</v>
      </c>
    </row>
    <row r="396" spans="2:16" ht="11.25">
      <c r="B396" s="28" t="s">
        <v>809</v>
      </c>
      <c r="C396" s="77" t="s">
        <v>810</v>
      </c>
      <c r="D396" s="77"/>
      <c r="E396" s="29" t="s">
        <v>37</v>
      </c>
      <c r="F396" s="30">
        <v>35.23</v>
      </c>
      <c r="G396" s="31">
        <v>140.9</v>
      </c>
      <c r="H396" s="32">
        <v>2536.2</v>
      </c>
      <c r="I396" s="33" t="s">
        <v>77</v>
      </c>
      <c r="J396" s="33" t="s">
        <v>141</v>
      </c>
      <c r="K396" s="34" t="s">
        <v>32</v>
      </c>
      <c r="L396" s="35">
        <f t="shared" si="38"/>
        <v>35.23</v>
      </c>
      <c r="M396" s="36"/>
      <c r="N396" s="37"/>
      <c r="O396" s="37"/>
      <c r="P396" s="35">
        <f t="shared" si="39"/>
        <v>0</v>
      </c>
    </row>
    <row r="397" spans="2:16" ht="11.25">
      <c r="B397" s="28" t="s">
        <v>811</v>
      </c>
      <c r="C397" s="77" t="s">
        <v>812</v>
      </c>
      <c r="D397" s="77"/>
      <c r="E397" s="29" t="s">
        <v>37</v>
      </c>
      <c r="F397" s="30">
        <v>38.6</v>
      </c>
      <c r="G397" s="31">
        <v>154.4</v>
      </c>
      <c r="H397" s="32">
        <v>2779.2</v>
      </c>
      <c r="I397" s="33" t="s">
        <v>77</v>
      </c>
      <c r="J397" s="33" t="s">
        <v>141</v>
      </c>
      <c r="K397" s="34" t="s">
        <v>32</v>
      </c>
      <c r="L397" s="35">
        <f t="shared" si="38"/>
        <v>38.6</v>
      </c>
      <c r="M397" s="36"/>
      <c r="N397" s="37"/>
      <c r="O397" s="37"/>
      <c r="P397" s="35">
        <f t="shared" si="39"/>
        <v>0</v>
      </c>
    </row>
    <row r="398" spans="2:16" ht="11.25">
      <c r="B398" s="28" t="s">
        <v>813</v>
      </c>
      <c r="C398" s="77" t="s">
        <v>814</v>
      </c>
      <c r="D398" s="77"/>
      <c r="E398" s="29" t="s">
        <v>37</v>
      </c>
      <c r="F398" s="30">
        <v>34.73</v>
      </c>
      <c r="G398" s="31">
        <v>173.67</v>
      </c>
      <c r="H398" s="32">
        <v>3126.06</v>
      </c>
      <c r="I398" s="33" t="s">
        <v>406</v>
      </c>
      <c r="J398" s="33" t="s">
        <v>141</v>
      </c>
      <c r="K398" s="34" t="s">
        <v>815</v>
      </c>
      <c r="L398" s="35">
        <f t="shared" si="38"/>
        <v>34.73</v>
      </c>
      <c r="M398" s="36"/>
      <c r="N398" s="37"/>
      <c r="O398" s="37"/>
      <c r="P398" s="35">
        <f t="shared" si="39"/>
        <v>0</v>
      </c>
    </row>
    <row r="399" spans="2:16" ht="12.75">
      <c r="B399" s="75" t="s">
        <v>816</v>
      </c>
      <c r="C399" s="75"/>
      <c r="D399" s="75"/>
      <c r="E399" s="23"/>
      <c r="F399" s="23"/>
      <c r="G399" s="23"/>
      <c r="H399" s="23"/>
      <c r="I399" s="23"/>
      <c r="J399" s="23"/>
      <c r="K399" s="24"/>
      <c r="L399" s="25"/>
      <c r="M399" s="25"/>
      <c r="N399" s="25"/>
      <c r="O399" s="25"/>
      <c r="P399" s="25"/>
    </row>
    <row r="400" spans="2:16" ht="12">
      <c r="B400" s="76" t="s">
        <v>817</v>
      </c>
      <c r="C400" s="76"/>
      <c r="D400" s="76"/>
      <c r="E400" s="26"/>
      <c r="F400" s="26"/>
      <c r="G400" s="26"/>
      <c r="H400" s="26"/>
      <c r="I400" s="26"/>
      <c r="J400" s="26"/>
      <c r="K400" s="27"/>
      <c r="L400" s="25"/>
      <c r="M400" s="25"/>
      <c r="N400" s="25"/>
      <c r="O400" s="25"/>
      <c r="P400" s="25"/>
    </row>
    <row r="401" spans="2:16" ht="11.25">
      <c r="B401" s="28" t="s">
        <v>818</v>
      </c>
      <c r="C401" s="77" t="s">
        <v>819</v>
      </c>
      <c r="D401" s="77"/>
      <c r="E401" s="29" t="s">
        <v>95</v>
      </c>
      <c r="F401" s="30">
        <v>11.8</v>
      </c>
      <c r="G401" s="31">
        <v>11.8</v>
      </c>
      <c r="H401" s="32">
        <v>5900</v>
      </c>
      <c r="I401" s="33" t="s">
        <v>96</v>
      </c>
      <c r="J401" s="33" t="s">
        <v>820</v>
      </c>
      <c r="K401" s="34" t="s">
        <v>820</v>
      </c>
      <c r="L401" s="35">
        <f>ROUND((F401-F401*$P$6/100),2)</f>
        <v>11.8</v>
      </c>
      <c r="M401" s="37"/>
      <c r="N401" s="37"/>
      <c r="O401" s="37"/>
      <c r="P401" s="35">
        <f>ROUND((O401*L401*K401+N401*L401*I401+M401*L401),2)</f>
        <v>0</v>
      </c>
    </row>
    <row r="402" spans="2:16" ht="11.25">
      <c r="B402" s="28" t="s">
        <v>821</v>
      </c>
      <c r="C402" s="77" t="s">
        <v>822</v>
      </c>
      <c r="D402" s="77"/>
      <c r="E402" s="29" t="s">
        <v>37</v>
      </c>
      <c r="F402" s="30">
        <v>13.48</v>
      </c>
      <c r="G402" s="31">
        <v>80.9</v>
      </c>
      <c r="H402" s="32">
        <v>6795.6</v>
      </c>
      <c r="I402" s="33" t="s">
        <v>67</v>
      </c>
      <c r="J402" s="33" t="s">
        <v>823</v>
      </c>
      <c r="K402" s="34" t="s">
        <v>824</v>
      </c>
      <c r="L402" s="35">
        <f>ROUND((F402-F402*$P$6/100),2)</f>
        <v>13.48</v>
      </c>
      <c r="M402" s="36"/>
      <c r="N402" s="37"/>
      <c r="O402" s="37"/>
      <c r="P402" s="35">
        <f>ROUND((O402*L402*K402+N402*L402*I402+M402*L402),2)</f>
        <v>0</v>
      </c>
    </row>
    <row r="403" spans="2:16" ht="11.25">
      <c r="B403" s="28" t="s">
        <v>825</v>
      </c>
      <c r="C403" s="77" t="s">
        <v>826</v>
      </c>
      <c r="D403" s="77"/>
      <c r="E403" s="29" t="s">
        <v>95</v>
      </c>
      <c r="F403" s="30">
        <v>16.9</v>
      </c>
      <c r="G403" s="31">
        <v>16.9</v>
      </c>
      <c r="H403" s="32">
        <v>4225</v>
      </c>
      <c r="I403" s="33" t="s">
        <v>96</v>
      </c>
      <c r="J403" s="33" t="s">
        <v>827</v>
      </c>
      <c r="K403" s="34" t="s">
        <v>827</v>
      </c>
      <c r="L403" s="35">
        <f>ROUND((F403-F403*$P$6/100),2)</f>
        <v>16.9</v>
      </c>
      <c r="M403" s="37"/>
      <c r="N403" s="37"/>
      <c r="O403" s="37"/>
      <c r="P403" s="35">
        <f>ROUND((O403*L403*K403+N403*L403*I403+M403*L403),2)</f>
        <v>0</v>
      </c>
    </row>
    <row r="404" spans="2:16" ht="11.25">
      <c r="B404" s="28" t="s">
        <v>828</v>
      </c>
      <c r="C404" s="77" t="s">
        <v>829</v>
      </c>
      <c r="D404" s="77"/>
      <c r="E404" s="29" t="s">
        <v>95</v>
      </c>
      <c r="F404" s="30">
        <v>18.9</v>
      </c>
      <c r="G404" s="31">
        <v>18.9</v>
      </c>
      <c r="H404" s="32">
        <v>4725</v>
      </c>
      <c r="I404" s="33" t="s">
        <v>96</v>
      </c>
      <c r="J404" s="33" t="s">
        <v>827</v>
      </c>
      <c r="K404" s="34" t="s">
        <v>827</v>
      </c>
      <c r="L404" s="35">
        <f>ROUND((F404-F404*$P$6/100),2)</f>
        <v>18.9</v>
      </c>
      <c r="M404" s="37"/>
      <c r="N404" s="37"/>
      <c r="O404" s="37"/>
      <c r="P404" s="35">
        <f>ROUND((O404*L404*K404+N404*L404*I404+M404*L404),2)</f>
        <v>0</v>
      </c>
    </row>
    <row r="405" spans="2:16" ht="12.75">
      <c r="B405" s="75" t="s">
        <v>830</v>
      </c>
      <c r="C405" s="75"/>
      <c r="D405" s="75"/>
      <c r="E405" s="23"/>
      <c r="F405" s="23"/>
      <c r="G405" s="23"/>
      <c r="H405" s="23"/>
      <c r="I405" s="23"/>
      <c r="J405" s="23"/>
      <c r="K405" s="24"/>
      <c r="L405" s="25"/>
      <c r="M405" s="25"/>
      <c r="N405" s="25"/>
      <c r="O405" s="25"/>
      <c r="P405" s="25"/>
    </row>
    <row r="406" spans="2:16" ht="12">
      <c r="B406" s="76" t="s">
        <v>831</v>
      </c>
      <c r="C406" s="76"/>
      <c r="D406" s="76"/>
      <c r="E406" s="26"/>
      <c r="F406" s="26"/>
      <c r="G406" s="26"/>
      <c r="H406" s="26"/>
      <c r="I406" s="26"/>
      <c r="J406" s="26"/>
      <c r="K406" s="27"/>
      <c r="L406" s="25"/>
      <c r="M406" s="25"/>
      <c r="N406" s="25"/>
      <c r="O406" s="25"/>
      <c r="P406" s="25"/>
    </row>
    <row r="407" spans="2:16" ht="11.25">
      <c r="B407" s="28" t="s">
        <v>832</v>
      </c>
      <c r="C407" s="77" t="s">
        <v>833</v>
      </c>
      <c r="D407" s="77"/>
      <c r="E407" s="29" t="s">
        <v>95</v>
      </c>
      <c r="F407" s="30">
        <v>165</v>
      </c>
      <c r="G407" s="31">
        <v>165</v>
      </c>
      <c r="H407" s="32">
        <v>11880</v>
      </c>
      <c r="I407" s="33" t="s">
        <v>96</v>
      </c>
      <c r="J407" s="33" t="s">
        <v>32</v>
      </c>
      <c r="K407" s="34" t="s">
        <v>32</v>
      </c>
      <c r="L407" s="35">
        <f aca="true" t="shared" si="40" ref="L407:L416">ROUND((F407-F407*$P$6/100),2)</f>
        <v>165</v>
      </c>
      <c r="M407" s="37"/>
      <c r="N407" s="37"/>
      <c r="O407" s="37"/>
      <c r="P407" s="35">
        <f aca="true" t="shared" si="41" ref="P407:P416">ROUND((O407*L407*K407+N407*L407*I407+M407*L407),2)</f>
        <v>0</v>
      </c>
    </row>
    <row r="408" spans="2:16" ht="11.25">
      <c r="B408" s="28" t="s">
        <v>834</v>
      </c>
      <c r="C408" s="77" t="s">
        <v>835</v>
      </c>
      <c r="D408" s="77"/>
      <c r="E408" s="29" t="s">
        <v>95</v>
      </c>
      <c r="F408" s="30">
        <v>165</v>
      </c>
      <c r="G408" s="31">
        <v>165</v>
      </c>
      <c r="H408" s="32">
        <v>11880</v>
      </c>
      <c r="I408" s="33" t="s">
        <v>96</v>
      </c>
      <c r="J408" s="33" t="s">
        <v>32</v>
      </c>
      <c r="K408" s="34" t="s">
        <v>32</v>
      </c>
      <c r="L408" s="35">
        <f t="shared" si="40"/>
        <v>165</v>
      </c>
      <c r="M408" s="37"/>
      <c r="N408" s="37"/>
      <c r="O408" s="37"/>
      <c r="P408" s="35">
        <f t="shared" si="41"/>
        <v>0</v>
      </c>
    </row>
    <row r="409" spans="2:16" ht="11.25">
      <c r="B409" s="28" t="s">
        <v>836</v>
      </c>
      <c r="C409" s="77" t="s">
        <v>837</v>
      </c>
      <c r="D409" s="77"/>
      <c r="E409" s="29" t="s">
        <v>95</v>
      </c>
      <c r="F409" s="30">
        <v>185</v>
      </c>
      <c r="G409" s="31">
        <v>185</v>
      </c>
      <c r="H409" s="32">
        <v>13320</v>
      </c>
      <c r="I409" s="33" t="s">
        <v>96</v>
      </c>
      <c r="J409" s="33" t="s">
        <v>32</v>
      </c>
      <c r="K409" s="34" t="s">
        <v>32</v>
      </c>
      <c r="L409" s="35">
        <f t="shared" si="40"/>
        <v>185</v>
      </c>
      <c r="M409" s="37"/>
      <c r="N409" s="37"/>
      <c r="O409" s="37"/>
      <c r="P409" s="35">
        <f t="shared" si="41"/>
        <v>0</v>
      </c>
    </row>
    <row r="410" spans="2:16" ht="11.25">
      <c r="B410" s="28" t="s">
        <v>838</v>
      </c>
      <c r="C410" s="77" t="s">
        <v>839</v>
      </c>
      <c r="D410" s="77"/>
      <c r="E410" s="29" t="s">
        <v>95</v>
      </c>
      <c r="F410" s="30">
        <v>165</v>
      </c>
      <c r="G410" s="31">
        <v>165</v>
      </c>
      <c r="H410" s="32">
        <v>11880</v>
      </c>
      <c r="I410" s="33" t="s">
        <v>96</v>
      </c>
      <c r="J410" s="33" t="s">
        <v>32</v>
      </c>
      <c r="K410" s="34" t="s">
        <v>32</v>
      </c>
      <c r="L410" s="35">
        <f t="shared" si="40"/>
        <v>165</v>
      </c>
      <c r="M410" s="37"/>
      <c r="N410" s="37"/>
      <c r="O410" s="37"/>
      <c r="P410" s="35">
        <f t="shared" si="41"/>
        <v>0</v>
      </c>
    </row>
    <row r="411" spans="2:16" ht="11.25">
      <c r="B411" s="28" t="s">
        <v>840</v>
      </c>
      <c r="C411" s="77" t="s">
        <v>841</v>
      </c>
      <c r="D411" s="77"/>
      <c r="E411" s="29" t="s">
        <v>95</v>
      </c>
      <c r="F411" s="30">
        <v>165</v>
      </c>
      <c r="G411" s="31">
        <v>165</v>
      </c>
      <c r="H411" s="32">
        <v>11880</v>
      </c>
      <c r="I411" s="33" t="s">
        <v>96</v>
      </c>
      <c r="J411" s="33" t="s">
        <v>32</v>
      </c>
      <c r="K411" s="34" t="s">
        <v>32</v>
      </c>
      <c r="L411" s="35">
        <f t="shared" si="40"/>
        <v>165</v>
      </c>
      <c r="M411" s="37"/>
      <c r="N411" s="37"/>
      <c r="O411" s="37"/>
      <c r="P411" s="35">
        <f t="shared" si="41"/>
        <v>0</v>
      </c>
    </row>
    <row r="412" spans="2:16" ht="11.25">
      <c r="B412" s="28" t="s">
        <v>842</v>
      </c>
      <c r="C412" s="77" t="s">
        <v>843</v>
      </c>
      <c r="D412" s="77"/>
      <c r="E412" s="29" t="s">
        <v>95</v>
      </c>
      <c r="F412" s="30">
        <v>185</v>
      </c>
      <c r="G412" s="31">
        <v>185</v>
      </c>
      <c r="H412" s="32">
        <v>13320</v>
      </c>
      <c r="I412" s="33" t="s">
        <v>96</v>
      </c>
      <c r="J412" s="33" t="s">
        <v>32</v>
      </c>
      <c r="K412" s="34" t="s">
        <v>32</v>
      </c>
      <c r="L412" s="35">
        <f t="shared" si="40"/>
        <v>185</v>
      </c>
      <c r="M412" s="37"/>
      <c r="N412" s="37"/>
      <c r="O412" s="37"/>
      <c r="P412" s="35">
        <f t="shared" si="41"/>
        <v>0</v>
      </c>
    </row>
    <row r="413" spans="2:16" ht="11.25">
      <c r="B413" s="28" t="s">
        <v>844</v>
      </c>
      <c r="C413" s="77" t="s">
        <v>845</v>
      </c>
      <c r="D413" s="77"/>
      <c r="E413" s="29" t="s">
        <v>95</v>
      </c>
      <c r="F413" s="30">
        <v>149.9</v>
      </c>
      <c r="G413" s="31">
        <v>149.9</v>
      </c>
      <c r="H413" s="32">
        <v>10792.8</v>
      </c>
      <c r="I413" s="33" t="s">
        <v>96</v>
      </c>
      <c r="J413" s="33" t="s">
        <v>32</v>
      </c>
      <c r="K413" s="34" t="s">
        <v>32</v>
      </c>
      <c r="L413" s="35">
        <f t="shared" si="40"/>
        <v>149.9</v>
      </c>
      <c r="M413" s="37"/>
      <c r="N413" s="37"/>
      <c r="O413" s="37"/>
      <c r="P413" s="35">
        <f t="shared" si="41"/>
        <v>0</v>
      </c>
    </row>
    <row r="414" spans="2:16" ht="11.25">
      <c r="B414" s="28" t="s">
        <v>846</v>
      </c>
      <c r="C414" s="77" t="s">
        <v>847</v>
      </c>
      <c r="D414" s="77"/>
      <c r="E414" s="29" t="s">
        <v>95</v>
      </c>
      <c r="F414" s="30">
        <v>149.9</v>
      </c>
      <c r="G414" s="31">
        <v>149.9</v>
      </c>
      <c r="H414" s="32">
        <v>10792.8</v>
      </c>
      <c r="I414" s="33" t="s">
        <v>96</v>
      </c>
      <c r="J414" s="33" t="s">
        <v>32</v>
      </c>
      <c r="K414" s="34" t="s">
        <v>32</v>
      </c>
      <c r="L414" s="35">
        <f t="shared" si="40"/>
        <v>149.9</v>
      </c>
      <c r="M414" s="37"/>
      <c r="N414" s="37"/>
      <c r="O414" s="37"/>
      <c r="P414" s="35">
        <f t="shared" si="41"/>
        <v>0</v>
      </c>
    </row>
    <row r="415" spans="2:16" ht="11.25">
      <c r="B415" s="28" t="s">
        <v>848</v>
      </c>
      <c r="C415" s="77" t="s">
        <v>849</v>
      </c>
      <c r="D415" s="77"/>
      <c r="E415" s="29" t="s">
        <v>95</v>
      </c>
      <c r="F415" s="30">
        <v>149.9</v>
      </c>
      <c r="G415" s="31">
        <v>149.9</v>
      </c>
      <c r="H415" s="32">
        <v>10792.8</v>
      </c>
      <c r="I415" s="33" t="s">
        <v>96</v>
      </c>
      <c r="J415" s="33" t="s">
        <v>32</v>
      </c>
      <c r="K415" s="34" t="s">
        <v>32</v>
      </c>
      <c r="L415" s="35">
        <f t="shared" si="40"/>
        <v>149.9</v>
      </c>
      <c r="M415" s="37"/>
      <c r="N415" s="37"/>
      <c r="O415" s="37"/>
      <c r="P415" s="35">
        <f t="shared" si="41"/>
        <v>0</v>
      </c>
    </row>
    <row r="416" spans="2:16" ht="11.25">
      <c r="B416" s="28" t="s">
        <v>850</v>
      </c>
      <c r="C416" s="77" t="s">
        <v>851</v>
      </c>
      <c r="D416" s="77"/>
      <c r="E416" s="29" t="s">
        <v>95</v>
      </c>
      <c r="F416" s="30">
        <v>175</v>
      </c>
      <c r="G416" s="31">
        <v>175</v>
      </c>
      <c r="H416" s="32">
        <v>12600</v>
      </c>
      <c r="I416" s="33" t="s">
        <v>96</v>
      </c>
      <c r="J416" s="33" t="s">
        <v>32</v>
      </c>
      <c r="K416" s="34" t="s">
        <v>32</v>
      </c>
      <c r="L416" s="35">
        <f t="shared" si="40"/>
        <v>175</v>
      </c>
      <c r="M416" s="37"/>
      <c r="N416" s="37"/>
      <c r="O416" s="37"/>
      <c r="P416" s="35">
        <f t="shared" si="41"/>
        <v>0</v>
      </c>
    </row>
    <row r="417" spans="2:16" ht="12">
      <c r="B417" s="76" t="s">
        <v>852</v>
      </c>
      <c r="C417" s="76"/>
      <c r="D417" s="76"/>
      <c r="E417" s="26"/>
      <c r="F417" s="26"/>
      <c r="G417" s="26"/>
      <c r="H417" s="26"/>
      <c r="I417" s="26"/>
      <c r="J417" s="26"/>
      <c r="K417" s="27"/>
      <c r="L417" s="25"/>
      <c r="M417" s="25"/>
      <c r="N417" s="25"/>
      <c r="O417" s="25"/>
      <c r="P417" s="25"/>
    </row>
    <row r="418" spans="2:16" ht="11.25">
      <c r="B418" s="28" t="s">
        <v>853</v>
      </c>
      <c r="C418" s="77" t="s">
        <v>854</v>
      </c>
      <c r="D418" s="77"/>
      <c r="E418" s="29" t="s">
        <v>95</v>
      </c>
      <c r="F418" s="30">
        <v>77</v>
      </c>
      <c r="G418" s="31">
        <v>77</v>
      </c>
      <c r="H418" s="32">
        <v>19250</v>
      </c>
      <c r="I418" s="33" t="s">
        <v>96</v>
      </c>
      <c r="J418" s="33" t="s">
        <v>827</v>
      </c>
      <c r="K418" s="34" t="s">
        <v>827</v>
      </c>
      <c r="L418" s="35">
        <f>ROUND((F418-F418*$P$6/100),2)</f>
        <v>77</v>
      </c>
      <c r="M418" s="37"/>
      <c r="N418" s="37"/>
      <c r="O418" s="37"/>
      <c r="P418" s="35">
        <f>ROUND((O418*L418*K418+N418*L418*I418+M418*L418),2)</f>
        <v>0</v>
      </c>
    </row>
    <row r="419" spans="2:16" ht="11.25">
      <c r="B419" s="28" t="s">
        <v>855</v>
      </c>
      <c r="C419" s="77" t="s">
        <v>856</v>
      </c>
      <c r="D419" s="77"/>
      <c r="E419" s="29" t="s">
        <v>95</v>
      </c>
      <c r="F419" s="30">
        <v>75</v>
      </c>
      <c r="G419" s="31">
        <v>75</v>
      </c>
      <c r="H419" s="32">
        <v>18750</v>
      </c>
      <c r="I419" s="33" t="s">
        <v>96</v>
      </c>
      <c r="J419" s="33" t="s">
        <v>827</v>
      </c>
      <c r="K419" s="34" t="s">
        <v>827</v>
      </c>
      <c r="L419" s="35">
        <f>ROUND((F419-F419*$P$6/100),2)</f>
        <v>75</v>
      </c>
      <c r="M419" s="37"/>
      <c r="N419" s="37"/>
      <c r="O419" s="37"/>
      <c r="P419" s="35">
        <f>ROUND((O419*L419*K419+N419*L419*I419+M419*L419),2)</f>
        <v>0</v>
      </c>
    </row>
    <row r="420" spans="2:16" ht="12" thickBot="1">
      <c r="B420" s="42" t="s">
        <v>857</v>
      </c>
      <c r="C420" s="80" t="s">
        <v>858</v>
      </c>
      <c r="D420" s="80"/>
      <c r="E420" s="43" t="s">
        <v>95</v>
      </c>
      <c r="F420" s="44">
        <v>79</v>
      </c>
      <c r="G420" s="45">
        <v>79</v>
      </c>
      <c r="H420" s="46">
        <v>19750</v>
      </c>
      <c r="I420" s="47" t="s">
        <v>96</v>
      </c>
      <c r="J420" s="47" t="s">
        <v>827</v>
      </c>
      <c r="K420" s="48" t="s">
        <v>827</v>
      </c>
      <c r="L420" s="49">
        <f>ROUND((F420-F420*$P$6/100),2)</f>
        <v>79</v>
      </c>
      <c r="M420" s="50"/>
      <c r="N420" s="50"/>
      <c r="O420" s="50"/>
      <c r="P420" s="49">
        <f>ROUND((O420*L420*K420+N420*L420*I420+M420*L420),2)</f>
        <v>0</v>
      </c>
    </row>
    <row r="421" spans="2:16" ht="12" thickBot="1">
      <c r="B421" s="81" t="s">
        <v>859</v>
      </c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51">
        <f>SUM($P14:$P420)</f>
        <v>0</v>
      </c>
    </row>
    <row r="422" spans="2:11" ht="11.25">
      <c r="B422" s="2"/>
      <c r="C422" s="2" t="s">
        <v>860</v>
      </c>
      <c r="D422" s="2"/>
      <c r="E422" s="2"/>
      <c r="F422" s="2"/>
      <c r="G422" s="2"/>
      <c r="H422" s="2"/>
      <c r="I422" s="2"/>
      <c r="J422" s="2"/>
      <c r="K422" s="2"/>
    </row>
    <row r="423" spans="3:11" ht="12.75">
      <c r="C423" s="52" t="s">
        <v>861</v>
      </c>
      <c r="D423" s="52"/>
      <c r="E423" s="52"/>
      <c r="F423" s="52"/>
      <c r="G423" s="52"/>
      <c r="H423" s="52"/>
      <c r="I423" s="52"/>
      <c r="J423" s="52"/>
      <c r="K423" s="53"/>
    </row>
    <row r="424" ht="12.75">
      <c r="C424" s="53" t="s">
        <v>862</v>
      </c>
    </row>
    <row r="425" ht="12.75">
      <c r="D425" s="53" t="s">
        <v>863</v>
      </c>
    </row>
    <row r="426" spans="4:10" ht="12.75">
      <c r="D426" s="53" t="s">
        <v>864</v>
      </c>
      <c r="E426" s="53"/>
      <c r="F426" s="53"/>
      <c r="G426" s="53"/>
      <c r="H426" s="53"/>
      <c r="I426" s="53"/>
      <c r="J426" s="53"/>
    </row>
    <row r="427" ht="12.75">
      <c r="C427" s="53" t="s">
        <v>865</v>
      </c>
    </row>
    <row r="428" ht="12.75">
      <c r="D428" s="54" t="s">
        <v>866</v>
      </c>
    </row>
    <row r="429" ht="12.75">
      <c r="D429" s="54" t="s">
        <v>867</v>
      </c>
    </row>
    <row r="430" ht="12.75">
      <c r="D430" s="54" t="s">
        <v>868</v>
      </c>
    </row>
  </sheetData>
  <sheetProtection/>
  <mergeCells count="423">
    <mergeCell ref="B421:O421"/>
    <mergeCell ref="C416:D416"/>
    <mergeCell ref="B417:D417"/>
    <mergeCell ref="C418:D418"/>
    <mergeCell ref="C419:D419"/>
    <mergeCell ref="C411:D411"/>
    <mergeCell ref="C412:D412"/>
    <mergeCell ref="C413:D413"/>
    <mergeCell ref="C414:D414"/>
    <mergeCell ref="C415:D415"/>
    <mergeCell ref="C420:D420"/>
    <mergeCell ref="B405:D405"/>
    <mergeCell ref="B406:D406"/>
    <mergeCell ref="C407:D407"/>
    <mergeCell ref="C408:D408"/>
    <mergeCell ref="C409:D409"/>
    <mergeCell ref="C410:D410"/>
    <mergeCell ref="B399:D399"/>
    <mergeCell ref="B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381:D381"/>
    <mergeCell ref="B382:D382"/>
    <mergeCell ref="B383:D383"/>
    <mergeCell ref="B384:D384"/>
    <mergeCell ref="C385:D385"/>
    <mergeCell ref="C386:D386"/>
    <mergeCell ref="B375:D375"/>
    <mergeCell ref="C376:D376"/>
    <mergeCell ref="C377:D377"/>
    <mergeCell ref="C378:D378"/>
    <mergeCell ref="C379:D379"/>
    <mergeCell ref="B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B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B348:D348"/>
    <mergeCell ref="B349:D349"/>
    <mergeCell ref="C350:D350"/>
    <mergeCell ref="C339:D339"/>
    <mergeCell ref="B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C329:D329"/>
    <mergeCell ref="C330:D330"/>
    <mergeCell ref="B331:D331"/>
    <mergeCell ref="C332:D332"/>
    <mergeCell ref="B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B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B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B224:D224"/>
    <mergeCell ref="C213:D213"/>
    <mergeCell ref="C214:D214"/>
    <mergeCell ref="B215:D215"/>
    <mergeCell ref="B216:D216"/>
    <mergeCell ref="C217:D217"/>
    <mergeCell ref="C218:D218"/>
    <mergeCell ref="C207:D207"/>
    <mergeCell ref="C208:D208"/>
    <mergeCell ref="C209:D209"/>
    <mergeCell ref="C210:D210"/>
    <mergeCell ref="B211:D211"/>
    <mergeCell ref="C212:D212"/>
    <mergeCell ref="C201:D201"/>
    <mergeCell ref="B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B192:D192"/>
    <mergeCell ref="C193:D193"/>
    <mergeCell ref="C194:D194"/>
    <mergeCell ref="C183:D183"/>
    <mergeCell ref="B184:D184"/>
    <mergeCell ref="C185:D185"/>
    <mergeCell ref="C186:D186"/>
    <mergeCell ref="B187:D187"/>
    <mergeCell ref="C188:D188"/>
    <mergeCell ref="C177:D177"/>
    <mergeCell ref="C178:D178"/>
    <mergeCell ref="C179:D179"/>
    <mergeCell ref="C180:D180"/>
    <mergeCell ref="C181:D181"/>
    <mergeCell ref="B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B159:D159"/>
    <mergeCell ref="C160:D160"/>
    <mergeCell ref="C161:D161"/>
    <mergeCell ref="C162:D162"/>
    <mergeCell ref="B163:D163"/>
    <mergeCell ref="B164:D164"/>
    <mergeCell ref="B153:D153"/>
    <mergeCell ref="B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B141:D141"/>
    <mergeCell ref="C142:D142"/>
    <mergeCell ref="B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B128:D128"/>
    <mergeCell ref="C117:D117"/>
    <mergeCell ref="C118:D118"/>
    <mergeCell ref="C119:D119"/>
    <mergeCell ref="C120:D120"/>
    <mergeCell ref="C121:D121"/>
    <mergeCell ref="B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B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B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B59:D59"/>
    <mergeCell ref="B60:D60"/>
    <mergeCell ref="C61:D61"/>
    <mergeCell ref="C62:D62"/>
    <mergeCell ref="C51:D51"/>
    <mergeCell ref="C52:D52"/>
    <mergeCell ref="C53:D53"/>
    <mergeCell ref="C54:D54"/>
    <mergeCell ref="C55:D55"/>
    <mergeCell ref="B56:D56"/>
    <mergeCell ref="C45:D45"/>
    <mergeCell ref="B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B33:D33"/>
    <mergeCell ref="C34:D34"/>
    <mergeCell ref="B35:D35"/>
    <mergeCell ref="C36:D36"/>
    <mergeCell ref="C37:D37"/>
    <mergeCell ref="C38:D38"/>
    <mergeCell ref="C27:D27"/>
    <mergeCell ref="C28:D28"/>
    <mergeCell ref="B29:D29"/>
    <mergeCell ref="C30:D30"/>
    <mergeCell ref="C31:D31"/>
    <mergeCell ref="C32:D32"/>
    <mergeCell ref="C21:D21"/>
    <mergeCell ref="B22:D22"/>
    <mergeCell ref="C23:D23"/>
    <mergeCell ref="C24:D24"/>
    <mergeCell ref="C25:D25"/>
    <mergeCell ref="B26:D26"/>
    <mergeCell ref="C15:D15"/>
    <mergeCell ref="C16:D16"/>
    <mergeCell ref="C17:D17"/>
    <mergeCell ref="B18:D18"/>
    <mergeCell ref="C19:D19"/>
    <mergeCell ref="C20:D20"/>
    <mergeCell ref="E9:E10"/>
    <mergeCell ref="F9:H9"/>
    <mergeCell ref="I9:K9"/>
    <mergeCell ref="B12:D12"/>
    <mergeCell ref="B13:D13"/>
    <mergeCell ref="B14:D14"/>
    <mergeCell ref="L9:L10"/>
    <mergeCell ref="M9:O9"/>
    <mergeCell ref="P9:P10"/>
    <mergeCell ref="C11:H11"/>
    <mergeCell ref="B3:D3"/>
    <mergeCell ref="O3:P4"/>
    <mergeCell ref="B4:D4"/>
    <mergeCell ref="F6:K6"/>
    <mergeCell ref="B9:B10"/>
    <mergeCell ref="C9:D10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snegana</dc:creator>
  <cp:keywords/>
  <dc:description/>
  <cp:lastModifiedBy>Admin</cp:lastModifiedBy>
  <dcterms:created xsi:type="dcterms:W3CDTF">2018-02-08T07:04:47Z</dcterms:created>
  <dcterms:modified xsi:type="dcterms:W3CDTF">2018-02-08T07:45:21Z</dcterms:modified>
  <cp:category/>
  <cp:version/>
  <cp:contentType/>
  <cp:contentStatus/>
</cp:coreProperties>
</file>